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C:\Users\Andrea\Downloads\"/>
    </mc:Choice>
  </mc:AlternateContent>
  <xr:revisionPtr revIDLastSave="0" documentId="8_{C89E3FC3-C2D0-4A03-8B43-610424254CCA}" xr6:coauthVersionLast="47" xr6:coauthVersionMax="47" xr10:uidLastSave="{00000000-0000-0000-0000-000000000000}"/>
  <bookViews>
    <workbookView xWindow="0" yWindow="0" windowWidth="20490" windowHeight="7650" tabRatio="826" firstSheet="3" activeTab="3" xr2:uid="{00000000-000D-0000-FFFF-FFFF00000000}"/>
  </bookViews>
  <sheets>
    <sheet name="Presupuesto global" sheetId="3" r:id="rId1"/>
    <sheet name="Presupuesto por rubro" sheetId="2" r:id="rId2"/>
    <sheet name="Horas nómina" sheetId="1" r:id="rId3"/>
    <sheet name="Presupuesto por actividades" sheetId="5" r:id="rId4"/>
    <sheet name="Cronograma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G7" i="1"/>
  <c r="I7" i="1" s="1"/>
  <c r="I56" i="5" l="1"/>
  <c r="I55" i="5"/>
  <c r="I54" i="5"/>
  <c r="I53" i="5"/>
  <c r="I52" i="5"/>
  <c r="I51" i="5"/>
  <c r="I50" i="5"/>
  <c r="I49" i="5"/>
  <c r="I48" i="5"/>
  <c r="I47" i="5"/>
  <c r="I46" i="5"/>
  <c r="I45" i="5"/>
  <c r="I44" i="5"/>
  <c r="J44" i="5" l="1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J18" i="5" l="1"/>
  <c r="C88" i="5"/>
  <c r="C89" i="5"/>
  <c r="C90" i="5"/>
  <c r="C91" i="5"/>
  <c r="C92" i="5"/>
  <c r="C93" i="5"/>
  <c r="C94" i="5"/>
  <c r="C95" i="5"/>
  <c r="D95" i="5" s="1"/>
  <c r="C96" i="5"/>
  <c r="C87" i="5"/>
  <c r="D94" i="5" l="1"/>
  <c r="D93" i="5"/>
  <c r="D92" i="5"/>
  <c r="D91" i="5"/>
  <c r="D90" i="5"/>
  <c r="D89" i="5"/>
  <c r="D96" i="5"/>
  <c r="D88" i="5"/>
  <c r="D87" i="5"/>
  <c r="I6" i="5"/>
  <c r="I7" i="5"/>
  <c r="I8" i="5"/>
  <c r="I9" i="5"/>
  <c r="I10" i="5"/>
  <c r="I11" i="5"/>
  <c r="I12" i="5"/>
  <c r="I13" i="5"/>
  <c r="I14" i="5"/>
  <c r="I15" i="5"/>
  <c r="I16" i="5"/>
  <c r="I17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5" i="5"/>
  <c r="E96" i="5" l="1"/>
  <c r="E95" i="5"/>
  <c r="E94" i="5"/>
  <c r="E93" i="5"/>
  <c r="C10" i="2" s="1"/>
  <c r="E91" i="5"/>
  <c r="C8" i="2" s="1"/>
  <c r="E88" i="5"/>
  <c r="E89" i="5"/>
  <c r="E90" i="5"/>
  <c r="C12" i="2"/>
  <c r="E92" i="5"/>
  <c r="C9" i="2" s="1"/>
  <c r="C16" i="2"/>
  <c r="E87" i="5"/>
  <c r="C7" i="2" s="1"/>
  <c r="C11" i="2"/>
  <c r="J5" i="5"/>
  <c r="J70" i="5"/>
  <c r="J31" i="5"/>
  <c r="J57" i="5"/>
  <c r="J83" i="5" l="1"/>
  <c r="I6" i="1" l="1"/>
  <c r="J14" i="1"/>
  <c r="D6" i="2" s="1"/>
  <c r="E13" i="3" l="1"/>
  <c r="E7" i="3"/>
  <c r="E8" i="3"/>
  <c r="E9" i="3"/>
  <c r="E10" i="3"/>
  <c r="E11" i="3"/>
  <c r="E12" i="3"/>
  <c r="V7" i="2"/>
  <c r="V8" i="2"/>
  <c r="V9" i="2"/>
  <c r="V10" i="2"/>
  <c r="V11" i="2"/>
  <c r="V12" i="2"/>
  <c r="V13" i="2"/>
  <c r="V14" i="2"/>
  <c r="V15" i="2"/>
  <c r="V16" i="2"/>
  <c r="U7" i="2"/>
  <c r="U8" i="2"/>
  <c r="U9" i="2"/>
  <c r="U10" i="2"/>
  <c r="U11" i="2"/>
  <c r="U12" i="2"/>
  <c r="U13" i="2"/>
  <c r="U14" i="2"/>
  <c r="U15" i="2"/>
  <c r="U16" i="2"/>
  <c r="I80" i="1"/>
  <c r="H80" i="1"/>
  <c r="J80" i="1"/>
  <c r="G80" i="1"/>
  <c r="I73" i="1"/>
  <c r="G73" i="1"/>
  <c r="H65" i="1"/>
  <c r="V6" i="2" l="1"/>
  <c r="V17" i="2" s="1"/>
  <c r="J73" i="1"/>
  <c r="H73" i="1"/>
  <c r="I65" i="1"/>
  <c r="J65" i="1"/>
  <c r="G65" i="1"/>
  <c r="H57" i="1"/>
  <c r="I57" i="1"/>
  <c r="J57" i="1"/>
  <c r="G57" i="1"/>
  <c r="H48" i="1"/>
  <c r="I48" i="1"/>
  <c r="J48" i="1"/>
  <c r="G48" i="1"/>
  <c r="H40" i="1"/>
  <c r="I40" i="1"/>
  <c r="J40" i="1"/>
  <c r="G40" i="1"/>
  <c r="H32" i="1"/>
  <c r="I32" i="1"/>
  <c r="J32" i="1"/>
  <c r="G32" i="1"/>
  <c r="G24" i="1"/>
  <c r="H24" i="1"/>
  <c r="I24" i="1"/>
  <c r="J24" i="1"/>
  <c r="G14" i="1"/>
  <c r="H14" i="1"/>
  <c r="I14" i="1"/>
  <c r="C6" i="2" s="1"/>
  <c r="C17" i="2" s="1"/>
  <c r="K17" i="2"/>
  <c r="F17" i="2"/>
  <c r="G17" i="2"/>
  <c r="H17" i="2"/>
  <c r="I17" i="2"/>
  <c r="J17" i="2"/>
  <c r="L17" i="2"/>
  <c r="M17" i="2"/>
  <c r="N17" i="2"/>
  <c r="O17" i="2"/>
  <c r="P17" i="2"/>
  <c r="Q17" i="2"/>
  <c r="R17" i="2"/>
  <c r="S17" i="2"/>
  <c r="T17" i="2"/>
  <c r="E6" i="2" l="1"/>
  <c r="E17" i="2" s="1"/>
  <c r="C6" i="3"/>
  <c r="E6" i="3" s="1"/>
  <c r="D17" i="2"/>
  <c r="C5" i="3" l="1"/>
  <c r="C14" i="3" s="1"/>
  <c r="U6" i="2"/>
  <c r="U17" i="2" s="1"/>
  <c r="D5" i="3"/>
  <c r="E5" i="3" l="1"/>
  <c r="E14" i="3" s="1"/>
  <c r="D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YASSER</author>
  </authors>
  <commentList>
    <comment ref="D4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>Seleccione un rublo</t>
        </r>
      </text>
    </comment>
    <comment ref="E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Describa el recurso</t>
        </r>
      </text>
    </comment>
  </commentList>
</comments>
</file>

<file path=xl/sharedStrings.xml><?xml version="1.0" encoding="utf-8"?>
<sst xmlns="http://schemas.openxmlformats.org/spreadsheetml/2006/main" count="478" uniqueCount="169">
  <si>
    <r>
      <rPr>
        <b/>
        <sz val="11"/>
        <color theme="1"/>
        <rFont val="Calibri"/>
        <family val="2"/>
        <scheme val="minor"/>
      </rPr>
      <t>Tabla 1.</t>
    </r>
    <r>
      <rPr>
        <sz val="11"/>
        <color theme="1"/>
        <rFont val="Calibri"/>
        <family val="2"/>
        <scheme val="minor"/>
      </rPr>
      <t xml:space="preserve"> Presupuesto global por entidad</t>
    </r>
  </si>
  <si>
    <t>Entidad</t>
  </si>
  <si>
    <t>Dinero</t>
  </si>
  <si>
    <t>Especie</t>
  </si>
  <si>
    <t>Presupuesto Total Proyecto</t>
  </si>
  <si>
    <t>Universidad Santo Tomás, Sede Villavicencio</t>
  </si>
  <si>
    <t>Entidad Nacional 1</t>
  </si>
  <si>
    <t>Entidad Nacional 2</t>
  </si>
  <si>
    <t>Empresa Nacional 1</t>
  </si>
  <si>
    <t>Empresa Nacional 2</t>
  </si>
  <si>
    <t>Entidad Internacional 1</t>
  </si>
  <si>
    <t>Entidad Internacional 2</t>
  </si>
  <si>
    <t>Empresa Internacional 1</t>
  </si>
  <si>
    <t>Empresa Internacional 2</t>
  </si>
  <si>
    <t>VALOR TOTAL DEL PROYECTO</t>
  </si>
  <si>
    <r>
      <rPr>
        <b/>
        <sz val="10"/>
        <color rgb="FF000000"/>
        <rFont val="Helvetica"/>
        <family val="2"/>
      </rPr>
      <t>Tabla 3</t>
    </r>
    <r>
      <rPr>
        <sz val="10"/>
        <color rgb="FF000000"/>
        <rFont val="Helvetica"/>
        <family val="2"/>
      </rPr>
      <t>. Presupuesto por rubro y por entidad participante</t>
    </r>
  </si>
  <si>
    <t>RUBROS</t>
  </si>
  <si>
    <t>USTA , Seccional Villavicencio</t>
  </si>
  <si>
    <t>Entidad Aliada 1 Nacional
(Otras Instituciones / Centros / Institutos )</t>
  </si>
  <si>
    <t>Entidad Aliada 2 Nacional
(Otras Instituciones / Centros / Institutos ) Nacional</t>
  </si>
  <si>
    <t>Empresa Nacional2</t>
  </si>
  <si>
    <t>Entidad aliada 1 Internacional
(Otras Instituciones / Centros / Institutos ) Internacional</t>
  </si>
  <si>
    <t>Entidad aliada 2 Internacional
(Otras Instituciones / Centros / Institutos )</t>
  </si>
  <si>
    <t>Empresa Internacional2</t>
  </si>
  <si>
    <t>VALOR TOTAL DEL RUBRO PROYECTO</t>
  </si>
  <si>
    <t>Horas Nómina</t>
  </si>
  <si>
    <t>Servicios Técnicos</t>
  </si>
  <si>
    <t>Equipos</t>
  </si>
  <si>
    <t>Materiales e Insumos</t>
  </si>
  <si>
    <t>Software</t>
  </si>
  <si>
    <t>Papelería</t>
  </si>
  <si>
    <t>Fotocopias</t>
  </si>
  <si>
    <t>Recursos Bibliográficos</t>
  </si>
  <si>
    <t>n/a</t>
  </si>
  <si>
    <t>Movilidad</t>
  </si>
  <si>
    <t>Publicaciones</t>
  </si>
  <si>
    <t>Auxilio Transporte</t>
  </si>
  <si>
    <t>TOTAL</t>
  </si>
  <si>
    <r>
      <t xml:space="preserve">Tabla 2. </t>
    </r>
    <r>
      <rPr>
        <sz val="10"/>
        <color rgb="FF000000"/>
        <rFont val="Docs-Calibri"/>
      </rPr>
      <t>Horas nómina-personal por entidad</t>
    </r>
    <r>
      <rPr>
        <b/>
        <sz val="10"/>
        <color rgb="FF000000"/>
        <rFont val="Docs-Calibri"/>
      </rPr>
      <t xml:space="preserve"> (VERIFICAR QUE LA HORA COINCIDA LA CATEGORÍA DEL PROFESOR Y EL ROL)</t>
    </r>
  </si>
  <si>
    <t>Nombre del Investigador(es)</t>
  </si>
  <si>
    <t>Formación Académica</t>
  </si>
  <si>
    <t>Función dentro en el proyecto</t>
  </si>
  <si>
    <t>Número de horas de acuerdo con el tipo de contratación</t>
  </si>
  <si>
    <t>Sueldo ($)</t>
  </si>
  <si>
    <t>DEDICACIÓN Horas/semana*</t>
  </si>
  <si>
    <t>Tiempo de ejecución (Meses)</t>
  </si>
  <si>
    <t>USTA , Sede Villavicencio</t>
  </si>
  <si>
    <t>INVESTIGADOR PRINCIPAL</t>
  </si>
  <si>
    <t>Titular</t>
  </si>
  <si>
    <t>COINVESTIGADOR</t>
  </si>
  <si>
    <t>Asociado</t>
  </si>
  <si>
    <t>Asistente 2</t>
  </si>
  <si>
    <t>Asistente 1</t>
  </si>
  <si>
    <t>Auxiliar</t>
  </si>
  <si>
    <t xml:space="preserve">Número de horas de acuerdo el tipo de contratación
</t>
  </si>
  <si>
    <t>Entidad Aliada 1 Nacional 
(Otras Instituciones / Centros / Institutos )</t>
  </si>
  <si>
    <t>$ -</t>
  </si>
  <si>
    <t xml:space="preserve">Número de horas de acuerdo con el tipo de contratación
</t>
  </si>
  <si>
    <t>Entidad Aliada 2 Nacional
(Otras Instituciones / Centros / Institutos )</t>
  </si>
  <si>
    <t>Empresa 1 Nacional</t>
  </si>
  <si>
    <t>Empresa 2 Nacional</t>
  </si>
  <si>
    <t>Entidad aliada 1 Internacional 
(Otras Instituciones / Centros / Institutos )</t>
  </si>
  <si>
    <t>Entidad Aliada 2 Internacional 
(Otras Instituciones / Centros / Institutos )</t>
  </si>
  <si>
    <t>Empresa 1 Internacional</t>
  </si>
  <si>
    <t>Empresa 2 Internacional</t>
  </si>
  <si>
    <r>
      <rPr>
        <b/>
        <sz val="10"/>
        <color rgb="FF000000"/>
        <rFont val="Helvetica"/>
        <family val="2"/>
      </rPr>
      <t>Tabla 4</t>
    </r>
    <r>
      <rPr>
        <sz val="10"/>
        <color rgb="FF000000"/>
        <rFont val="Helvetica"/>
        <family val="2"/>
      </rPr>
      <t>. Presupuesto por rubro y por entidad participante</t>
    </r>
  </si>
  <si>
    <t>CÁLCULO DE PRESUPUESTO POR ACTIVIDADES</t>
  </si>
  <si>
    <t>Actividad por desarrollar</t>
  </si>
  <si>
    <t xml:space="preserve">Fecha </t>
  </si>
  <si>
    <t xml:space="preserve">Plan de gastos para cada actividad </t>
  </si>
  <si>
    <t>Valor solicitado
anticipo</t>
  </si>
  <si>
    <t xml:space="preserve">OBSERVACIONES </t>
  </si>
  <si>
    <t>Rubro</t>
  </si>
  <si>
    <t>Descripción del recurso</t>
  </si>
  <si>
    <t>Unidad</t>
  </si>
  <si>
    <t>Cantidad</t>
  </si>
  <si>
    <t>Costo unitario (COP)</t>
  </si>
  <si>
    <t>Subtotal (COP)</t>
  </si>
  <si>
    <r>
      <rPr>
        <b/>
        <sz val="12"/>
        <color rgb="FF000000"/>
        <rFont val="Garamond"/>
        <family val="1"/>
      </rPr>
      <t>[Sustituya por descripción]</t>
    </r>
    <r>
      <rPr>
        <sz val="12"/>
        <color rgb="FF000000"/>
        <rFont val="Garamond"/>
        <family val="1"/>
      </rPr>
      <t xml:space="preserve">
</t>
    </r>
    <r>
      <rPr>
        <b/>
        <sz val="12"/>
        <color rgb="FF000000"/>
        <rFont val="Garamond"/>
        <family val="1"/>
      </rPr>
      <t>•	Qué: [Sustituya por la actividad correspondiente del cronograma]</t>
    </r>
    <r>
      <rPr>
        <sz val="12"/>
        <color rgb="FF000000"/>
        <rFont val="Garamond"/>
        <family val="1"/>
      </rPr>
      <t xml:space="preserve">
</t>
    </r>
    <r>
      <rPr>
        <b/>
        <sz val="12"/>
        <color rgb="FF000000"/>
        <rFont val="Garamond"/>
        <family val="1"/>
      </rPr>
      <t>•	Dónde:</t>
    </r>
    <r>
      <rPr>
        <sz val="12"/>
        <color rgb="FF000000"/>
        <rFont val="Garamond"/>
        <family val="1"/>
      </rPr>
      <t xml:space="preserve"> [Mencione el lugar]
</t>
    </r>
    <r>
      <rPr>
        <b/>
        <sz val="12"/>
        <color rgb="FF000000"/>
        <rFont val="Garamond"/>
        <family val="1"/>
      </rPr>
      <t>•	Resultados esperados de la actividad:</t>
    </r>
    <r>
      <rPr>
        <sz val="12"/>
        <color rgb="FF000000"/>
        <rFont val="Garamond"/>
        <family val="1"/>
      </rPr>
      <t xml:space="preserve"> [Describa los resultados en correspondencia con lo descrito en el proyecto].
</t>
    </r>
    <r>
      <rPr>
        <b/>
        <sz val="12"/>
        <color rgb="FF000000"/>
        <rFont val="Garamond"/>
        <family val="1"/>
      </rPr>
      <t xml:space="preserve">•	Entregables de la actividad: </t>
    </r>
    <r>
      <rPr>
        <sz val="12"/>
        <color rgb="FF000000"/>
        <rFont val="Garamond"/>
        <family val="1"/>
      </rPr>
      <t>[Describa el producto en términos de la categoría de Minciencias]</t>
    </r>
  </si>
  <si>
    <t>FECHA</t>
  </si>
  <si>
    <t>pack</t>
  </si>
  <si>
    <t>licencia</t>
  </si>
  <si>
    <t>unidad</t>
  </si>
  <si>
    <t>lote</t>
  </si>
  <si>
    <t>set</t>
  </si>
  <si>
    <t>m2</t>
  </si>
  <si>
    <t>m3</t>
  </si>
  <si>
    <t>paquete</t>
  </si>
  <si>
    <t>etcetera</t>
  </si>
  <si>
    <t>m</t>
  </si>
  <si>
    <t xml:space="preserve">Total, anticipo solicitado </t>
  </si>
  <si>
    <t>CANTIDAD DE ÍTEMS SOLICITADOS</t>
  </si>
  <si>
    <t>VALOR SOLICITADO</t>
  </si>
  <si>
    <t>RUBROS FINANCIABLES</t>
  </si>
  <si>
    <r>
      <rPr>
        <b/>
        <sz val="11"/>
        <color theme="1"/>
        <rFont val="Calibri"/>
        <family val="2"/>
        <scheme val="minor"/>
      </rPr>
      <t>Tabla 5.</t>
    </r>
    <r>
      <rPr>
        <sz val="11"/>
        <color theme="1"/>
        <rFont val="Calibri"/>
        <family val="2"/>
        <scheme val="minor"/>
      </rPr>
      <t xml:space="preserve"> Cronograma detallado (CADA PROYECTO REALIZARÁ EL AJUSTE DE SUS ACTIVIDADES, CONSIDERANDO LA SEMANA DE ENTREGABLES)</t>
    </r>
  </si>
  <si>
    <t>ENTREGA # 1</t>
  </si>
  <si>
    <t>ENTREGA # 2</t>
  </si>
  <si>
    <t>ENTREGA # 3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</si>
  <si>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</si>
  <si>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</si>
  <si>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</si>
  <si>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</si>
  <si>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</si>
  <si>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</si>
  <si>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</si>
  <si>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</si>
  <si>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</si>
  <si>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</si>
  <si>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</si>
  <si>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</si>
  <si>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</si>
  <si>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</si>
  <si>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</si>
  <si>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</si>
  <si>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</si>
  <si>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</si>
  <si>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</si>
  <si>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</si>
  <si>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</si>
  <si>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</si>
  <si>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</si>
  <si>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</si>
  <si>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</si>
  <si>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</si>
  <si>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</si>
  <si>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</si>
  <si>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</si>
  <si>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</si>
  <si>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</si>
  <si>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</si>
  <si>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</si>
  <si>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</si>
  <si>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</si>
  <si>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</si>
  <si>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</si>
  <si>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</si>
  <si>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</si>
  <si>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</si>
  <si>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</si>
  <si>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</si>
  <si>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</si>
  <si>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</si>
  <si>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</si>
  <si>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ACTIVIDAD 1.</t>
  </si>
  <si>
    <t>Tarea 1.1</t>
  </si>
  <si>
    <t>Tarea 1.2</t>
  </si>
  <si>
    <t>Tarea 1.3</t>
  </si>
  <si>
    <t>Tarea 1.n</t>
  </si>
  <si>
    <t>ACTIVIDAD 2.</t>
  </si>
  <si>
    <t>Tarea 2.1</t>
  </si>
  <si>
    <t>Tarea 2.2</t>
  </si>
  <si>
    <t>Tarea 2.3</t>
  </si>
  <si>
    <t>Tarea 2.n</t>
  </si>
  <si>
    <t>Escritura de informe parcial 1 y sistematización de entregables</t>
  </si>
  <si>
    <t>ACTIVIDAD 3.</t>
  </si>
  <si>
    <t>Tarea 3.1</t>
  </si>
  <si>
    <t>Tarea 3.2</t>
  </si>
  <si>
    <t>Escritura de informe parcial 2 y sistematización de entregables</t>
  </si>
  <si>
    <t>ACTIVIDAD 4.</t>
  </si>
  <si>
    <t>Tarea 4.1</t>
  </si>
  <si>
    <t>Tarea 4.2</t>
  </si>
  <si>
    <t>Tarea 4.3</t>
  </si>
  <si>
    <t>Tarea 24.n</t>
  </si>
  <si>
    <t>ACTIVIDAD 5.</t>
  </si>
  <si>
    <t>Tarea 5.1</t>
  </si>
  <si>
    <t>Tarea 5.2</t>
  </si>
  <si>
    <t>Tarea 5.3</t>
  </si>
  <si>
    <t>Tarea 5.n</t>
  </si>
  <si>
    <t>Escritura de informe parcial 3 y sistematización de entregables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</si>
</sst>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;[Red]\-&quot;$&quot;\ #,##0"/>
    <numFmt numFmtId="165" formatCode="_-&quot;$&quot;\ * #,##0.00_-;\-&quot;$&quot;\ * #,##0.00_-;_-&quot;$&quot;\ * &quot;-&quot;??_-;_-@_-"/>
    <numFmt numFmtId="166" formatCode="&quot;$&quot;\ #,##0.00"/>
    <numFmt numFmtId="167" formatCode="_-&quot;$&quot;\ * #,##0.0_-;\-&quot;$&quot;\ * #,##0.0_-;_-&quot;$&quot;\ * &quot;-&quot;??_-;_-@_-"/>
    <numFmt numFmtId="168" formatCode="_-&quot;$&quot;\ * #,##0_-;\-&quot;$&quot;\ * #,##0_-;_-&quot;$&quot;\ * &quot;-&quot;??_-;_-@_-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Helvetica"/>
      <family val="2"/>
    </font>
    <font>
      <b/>
      <sz val="10"/>
      <color rgb="FF000000"/>
      <name val="Helvetica"/>
      <family val="2"/>
    </font>
    <font>
      <b/>
      <sz val="10"/>
      <color rgb="FF000000"/>
      <name val="Docs-Calibri"/>
    </font>
    <font>
      <sz val="10"/>
      <color rgb="FF000000"/>
      <name val="Docs-Calibri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Garamond"/>
      <family val="1"/>
    </font>
    <font>
      <b/>
      <i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rgb="FF000000"/>
      <name val="Garamond"/>
      <family val="1"/>
    </font>
    <font>
      <i/>
      <sz val="12"/>
      <color theme="1"/>
      <name val="Garamond"/>
      <family val="1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69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8496B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133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164" fontId="4" fillId="12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 wrapText="1"/>
    </xf>
    <xf numFmtId="0" fontId="4" fillId="11" borderId="3" xfId="0" applyFont="1" applyFill="1" applyBorder="1" applyAlignment="1">
      <alignment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5" fillId="0" borderId="3" xfId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5" fontId="0" fillId="0" borderId="0" xfId="0" applyNumberFormat="1"/>
    <xf numFmtId="0" fontId="2" fillId="4" borderId="10" xfId="0" applyFont="1" applyFill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166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67" fontId="5" fillId="0" borderId="3" xfId="1" applyNumberFormat="1" applyFont="1" applyBorder="1" applyAlignment="1">
      <alignment horizontal="center" vertical="center" wrapText="1"/>
    </xf>
    <xf numFmtId="167" fontId="5" fillId="2" borderId="3" xfId="0" applyNumberFormat="1" applyFont="1" applyFill="1" applyBorder="1" applyAlignment="1">
      <alignment horizontal="center" vertical="center" wrapText="1"/>
    </xf>
    <xf numFmtId="168" fontId="4" fillId="12" borderId="5" xfId="0" applyNumberFormat="1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4" fillId="12" borderId="5" xfId="0" applyNumberFormat="1" applyFont="1" applyFill="1" applyBorder="1" applyAlignment="1">
      <alignment vertical="center" wrapText="1"/>
    </xf>
    <xf numFmtId="168" fontId="2" fillId="2" borderId="5" xfId="0" applyNumberFormat="1" applyFont="1" applyFill="1" applyBorder="1" applyAlignment="1">
      <alignment vertical="center" wrapText="1"/>
    </xf>
    <xf numFmtId="0" fontId="19" fillId="2" borderId="10" xfId="0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166" fontId="12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13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left"/>
    </xf>
    <xf numFmtId="0" fontId="1" fillId="15" borderId="19" xfId="0" applyFont="1" applyFill="1" applyBorder="1"/>
    <xf numFmtId="0" fontId="0" fillId="0" borderId="10" xfId="0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166" fontId="14" fillId="0" borderId="10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8" borderId="8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15" borderId="10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workbookViewId="0">
      <selection activeCell="B18" sqref="B18"/>
    </sheetView>
  </sheetViews>
  <sheetFormatPr defaultColWidth="11.42578125" defaultRowHeight="15"/>
  <cols>
    <col min="2" max="2" width="42.42578125" customWidth="1"/>
    <col min="3" max="3" width="19.28515625" customWidth="1"/>
    <col min="4" max="4" width="21.5703125" customWidth="1"/>
    <col min="5" max="5" width="45.42578125" customWidth="1"/>
  </cols>
  <sheetData>
    <row r="1" spans="2:5">
      <c r="B1" t="s">
        <v>0</v>
      </c>
    </row>
    <row r="3" spans="2:5" ht="15.75" thickBot="1"/>
    <row r="4" spans="2:5" ht="15.75" thickBot="1">
      <c r="B4" s="28" t="s">
        <v>1</v>
      </c>
      <c r="C4" s="29" t="s">
        <v>2</v>
      </c>
      <c r="D4" s="29" t="s">
        <v>3</v>
      </c>
      <c r="E4" s="29" t="s">
        <v>4</v>
      </c>
    </row>
    <row r="5" spans="2:5" ht="15.75" thickBot="1">
      <c r="B5" s="30" t="s">
        <v>5</v>
      </c>
      <c r="C5" s="66">
        <f>'Presupuesto por rubro'!C17</f>
        <v>44711700</v>
      </c>
      <c r="D5" s="31">
        <f>'Presupuesto por rubro'!D17</f>
        <v>0</v>
      </c>
      <c r="E5" s="68">
        <f>SUM(C5:D5)</f>
        <v>44711700</v>
      </c>
    </row>
    <row r="6" spans="2:5" ht="15.75" thickBot="1">
      <c r="B6" s="32" t="s">
        <v>6</v>
      </c>
      <c r="C6" s="66">
        <f>'Horas nómina'!I24</f>
        <v>0</v>
      </c>
      <c r="D6" s="31">
        <v>0</v>
      </c>
      <c r="E6" s="68">
        <f t="shared" ref="E6:E12" si="0">SUM(C6:D6)</f>
        <v>0</v>
      </c>
    </row>
    <row r="7" spans="2:5" ht="15.75" thickBot="1">
      <c r="B7" s="33" t="s">
        <v>7</v>
      </c>
      <c r="C7" s="66">
        <v>0</v>
      </c>
      <c r="D7" s="31">
        <v>0</v>
      </c>
      <c r="E7" s="68">
        <f t="shared" si="0"/>
        <v>0</v>
      </c>
    </row>
    <row r="8" spans="2:5" ht="15.75" thickBot="1">
      <c r="B8" s="34" t="s">
        <v>8</v>
      </c>
      <c r="C8" s="66">
        <v>0</v>
      </c>
      <c r="D8" s="31">
        <v>0</v>
      </c>
      <c r="E8" s="68">
        <f t="shared" si="0"/>
        <v>0</v>
      </c>
    </row>
    <row r="9" spans="2:5" ht="15.75" thickBot="1">
      <c r="B9" s="35" t="s">
        <v>9</v>
      </c>
      <c r="C9" s="66">
        <v>0</v>
      </c>
      <c r="D9" s="31">
        <v>0</v>
      </c>
      <c r="E9" s="68">
        <f t="shared" si="0"/>
        <v>0</v>
      </c>
    </row>
    <row r="10" spans="2:5" ht="15.75" thickBot="1">
      <c r="B10" s="36" t="s">
        <v>10</v>
      </c>
      <c r="C10" s="66">
        <v>0</v>
      </c>
      <c r="D10" s="31">
        <v>0</v>
      </c>
      <c r="E10" s="68">
        <f t="shared" si="0"/>
        <v>0</v>
      </c>
    </row>
    <row r="11" spans="2:5" ht="15.75" thickBot="1">
      <c r="B11" s="37" t="s">
        <v>11</v>
      </c>
      <c r="C11" s="66">
        <v>0</v>
      </c>
      <c r="D11" s="31">
        <v>0</v>
      </c>
      <c r="E11" s="68">
        <f t="shared" si="0"/>
        <v>0</v>
      </c>
    </row>
    <row r="12" spans="2:5" ht="15.75" thickBot="1">
      <c r="B12" s="38" t="s">
        <v>12</v>
      </c>
      <c r="C12" s="66">
        <v>0</v>
      </c>
      <c r="D12" s="31">
        <v>0</v>
      </c>
      <c r="E12" s="68">
        <f t="shared" si="0"/>
        <v>0</v>
      </c>
    </row>
    <row r="13" spans="2:5" ht="15.75" thickBot="1">
      <c r="B13" s="39" t="s">
        <v>13</v>
      </c>
      <c r="C13" s="66">
        <v>0</v>
      </c>
      <c r="D13" s="31">
        <v>0</v>
      </c>
      <c r="E13" s="68">
        <f>SUM(C13:D13)</f>
        <v>0</v>
      </c>
    </row>
    <row r="14" spans="2:5" ht="15.75" thickBot="1">
      <c r="B14" s="19" t="s">
        <v>14</v>
      </c>
      <c r="C14" s="67">
        <f>SUM(C5:C13)</f>
        <v>44711700</v>
      </c>
      <c r="D14" s="40">
        <f>SUM(D5:D13)</f>
        <v>0</v>
      </c>
      <c r="E14" s="69">
        <f>SUM(E5:E13)</f>
        <v>44711700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"/>
  <sheetViews>
    <sheetView zoomScale="80" zoomScaleNormal="105" workbookViewId="0">
      <selection activeCell="D24" sqref="D24"/>
    </sheetView>
  </sheetViews>
  <sheetFormatPr defaultColWidth="11.42578125" defaultRowHeight="15"/>
  <cols>
    <col min="1" max="1" width="14.5703125" bestFit="1" customWidth="1"/>
    <col min="2" max="2" width="31.7109375" customWidth="1"/>
    <col min="3" max="3" width="19.28515625" customWidth="1"/>
    <col min="5" max="5" width="13.28515625" customWidth="1"/>
  </cols>
  <sheetData>
    <row r="1" spans="1:22">
      <c r="B1" s="20" t="s">
        <v>15</v>
      </c>
    </row>
    <row r="3" spans="1:22" ht="15.75" thickBot="1"/>
    <row r="4" spans="1:22" ht="63.75" customHeight="1" thickBot="1">
      <c r="B4" s="113" t="s">
        <v>16</v>
      </c>
      <c r="C4" s="115" t="s">
        <v>17</v>
      </c>
      <c r="D4" s="116"/>
      <c r="E4" s="117" t="s">
        <v>18</v>
      </c>
      <c r="F4" s="118"/>
      <c r="G4" s="119" t="s">
        <v>19</v>
      </c>
      <c r="H4" s="120"/>
      <c r="I4" s="109" t="s">
        <v>8</v>
      </c>
      <c r="J4" s="110"/>
      <c r="K4" s="111" t="s">
        <v>20</v>
      </c>
      <c r="L4" s="112"/>
      <c r="M4" s="101" t="s">
        <v>21</v>
      </c>
      <c r="N4" s="102"/>
      <c r="O4" s="103" t="s">
        <v>22</v>
      </c>
      <c r="P4" s="104"/>
      <c r="Q4" s="105" t="s">
        <v>12</v>
      </c>
      <c r="R4" s="106"/>
      <c r="S4" s="107" t="s">
        <v>23</v>
      </c>
      <c r="T4" s="108"/>
      <c r="U4" s="109" t="s">
        <v>24</v>
      </c>
      <c r="V4" s="110"/>
    </row>
    <row r="5" spans="1:22" ht="15.75" thickBot="1">
      <c r="A5" s="51"/>
      <c r="B5" s="114"/>
      <c r="C5" s="1" t="s">
        <v>2</v>
      </c>
      <c r="D5" s="50" t="s">
        <v>3</v>
      </c>
      <c r="E5" s="19" t="s">
        <v>2</v>
      </c>
      <c r="F5" s="1" t="s">
        <v>3</v>
      </c>
      <c r="G5" s="1" t="s">
        <v>2</v>
      </c>
      <c r="H5" s="1" t="s">
        <v>3</v>
      </c>
      <c r="I5" s="1" t="s">
        <v>2</v>
      </c>
      <c r="J5" s="1" t="s">
        <v>3</v>
      </c>
      <c r="K5" s="1" t="s">
        <v>2</v>
      </c>
      <c r="L5" s="1" t="s">
        <v>3</v>
      </c>
      <c r="M5" s="1" t="s">
        <v>2</v>
      </c>
      <c r="N5" s="1" t="s">
        <v>3</v>
      </c>
      <c r="O5" s="1" t="s">
        <v>2</v>
      </c>
      <c r="P5" s="1" t="s">
        <v>3</v>
      </c>
      <c r="Q5" s="1" t="s">
        <v>2</v>
      </c>
      <c r="R5" s="1" t="s">
        <v>3</v>
      </c>
      <c r="S5" s="1" t="s">
        <v>2</v>
      </c>
      <c r="T5" s="1" t="s">
        <v>3</v>
      </c>
      <c r="U5" s="1" t="s">
        <v>2</v>
      </c>
      <c r="V5" s="1" t="s">
        <v>3</v>
      </c>
    </row>
    <row r="6" spans="1:22" ht="15.75" thickBot="1">
      <c r="A6" s="51"/>
      <c r="B6" s="18" t="s">
        <v>25</v>
      </c>
      <c r="C6" s="64">
        <f>'Horas nómina'!I14</f>
        <v>39811700</v>
      </c>
      <c r="D6" s="22">
        <f>'Horas nómina'!J14</f>
        <v>0</v>
      </c>
      <c r="E6" s="21">
        <f>'Horas nómina'!I24</f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6">
        <f>SUM(C6+E6+G6+I6+K6+M6+O6+S6)</f>
        <v>39811700</v>
      </c>
      <c r="V6" s="26">
        <f>SUM(D6+F6+H6+J6+L6+N6+P6+T6)</f>
        <v>0</v>
      </c>
    </row>
    <row r="7" spans="1:22" ht="15.75" thickBot="1">
      <c r="A7" s="51"/>
      <c r="B7" s="18" t="s">
        <v>26</v>
      </c>
      <c r="C7" s="64">
        <f>'Presupuesto por actividades'!E87</f>
        <v>1500000</v>
      </c>
      <c r="D7" s="24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6">
        <f t="shared" ref="U7:U16" si="0">SUM(C7+E7+G7+I7+K7+M7+O7+S7)</f>
        <v>1500000</v>
      </c>
      <c r="V7" s="26">
        <f t="shared" ref="V7:V16" si="1">SUM(D7+F7+H7+J7+L7+N7+P7+T7)</f>
        <v>0</v>
      </c>
    </row>
    <row r="8" spans="1:22" ht="15.75" thickBot="1">
      <c r="A8" s="51"/>
      <c r="B8" s="18" t="s">
        <v>27</v>
      </c>
      <c r="C8" s="64">
        <f>'Presupuesto por actividades'!E91</f>
        <v>600000</v>
      </c>
      <c r="D8" s="24"/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6">
        <f t="shared" si="0"/>
        <v>600000</v>
      </c>
      <c r="V8" s="26">
        <f t="shared" si="1"/>
        <v>0</v>
      </c>
    </row>
    <row r="9" spans="1:22" ht="15.75" thickBot="1">
      <c r="A9" s="51"/>
      <c r="B9" s="18" t="s">
        <v>28</v>
      </c>
      <c r="C9" s="64">
        <f>'Presupuesto por actividades'!E92</f>
        <v>600000</v>
      </c>
      <c r="D9" s="24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6">
        <f t="shared" si="0"/>
        <v>600000</v>
      </c>
      <c r="V9" s="26">
        <f t="shared" si="1"/>
        <v>0</v>
      </c>
    </row>
    <row r="10" spans="1:22" ht="15.75" thickBot="1">
      <c r="A10" s="51"/>
      <c r="B10" s="18" t="s">
        <v>29</v>
      </c>
      <c r="C10" s="64">
        <f>'Presupuesto por actividades'!E93</f>
        <v>600000</v>
      </c>
      <c r="D10" s="24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6">
        <f t="shared" si="0"/>
        <v>600000</v>
      </c>
      <c r="V10" s="26">
        <f t="shared" si="1"/>
        <v>0</v>
      </c>
    </row>
    <row r="11" spans="1:22" ht="15.75" thickBot="1">
      <c r="A11" s="51"/>
      <c r="B11" s="18" t="s">
        <v>30</v>
      </c>
      <c r="C11" s="64">
        <f>'Presupuesto por actividades'!E94</f>
        <v>500000</v>
      </c>
      <c r="D11" s="24"/>
      <c r="E11" s="41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6">
        <f t="shared" si="0"/>
        <v>500000</v>
      </c>
      <c r="V11" s="26">
        <f t="shared" si="1"/>
        <v>0</v>
      </c>
    </row>
    <row r="12" spans="1:22" ht="15.75" thickBot="1">
      <c r="A12" s="51"/>
      <c r="B12" s="18" t="s">
        <v>31</v>
      </c>
      <c r="C12" s="64">
        <f>'Presupuesto por actividades'!E95</f>
        <v>600000</v>
      </c>
      <c r="D12" s="24"/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6">
        <f t="shared" si="0"/>
        <v>600000</v>
      </c>
      <c r="V12" s="26">
        <f t="shared" si="1"/>
        <v>0</v>
      </c>
    </row>
    <row r="13" spans="1:22" ht="15.75" thickBot="1">
      <c r="A13" s="51"/>
      <c r="B13" s="18" t="s">
        <v>32</v>
      </c>
      <c r="C13" s="64" t="s">
        <v>33</v>
      </c>
      <c r="D13" s="24"/>
      <c r="E13" s="41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6" t="e">
        <f t="shared" si="0"/>
        <v>#VALUE!</v>
      </c>
      <c r="V13" s="26">
        <f t="shared" si="1"/>
        <v>0</v>
      </c>
    </row>
    <row r="14" spans="1:22" ht="15.75" thickBot="1">
      <c r="A14" s="51"/>
      <c r="B14" s="18" t="s">
        <v>34</v>
      </c>
      <c r="C14" s="64" t="s">
        <v>33</v>
      </c>
      <c r="D14" s="24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6" t="e">
        <f t="shared" si="0"/>
        <v>#VALUE!</v>
      </c>
      <c r="V14" s="26">
        <f t="shared" si="1"/>
        <v>0</v>
      </c>
    </row>
    <row r="15" spans="1:22" ht="15.75" thickBot="1">
      <c r="A15" s="51"/>
      <c r="B15" s="18" t="s">
        <v>35</v>
      </c>
      <c r="C15" s="64" t="s">
        <v>33</v>
      </c>
      <c r="D15" s="24"/>
      <c r="E15" s="23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6" t="e">
        <f t="shared" si="0"/>
        <v>#VALUE!</v>
      </c>
      <c r="V15" s="26">
        <f t="shared" si="1"/>
        <v>0</v>
      </c>
    </row>
    <row r="16" spans="1:22" ht="15.75" thickBot="1">
      <c r="A16" s="51"/>
      <c r="B16" s="18" t="s">
        <v>36</v>
      </c>
      <c r="C16" s="64">
        <f>'Presupuesto por actividades'!E96</f>
        <v>500000</v>
      </c>
      <c r="D16" s="5"/>
      <c r="E16" s="23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6">
        <f t="shared" si="0"/>
        <v>500000</v>
      </c>
      <c r="V16" s="26">
        <f t="shared" si="1"/>
        <v>0</v>
      </c>
    </row>
    <row r="17" spans="2:22" ht="15.75" thickBot="1">
      <c r="B17" s="19" t="s">
        <v>37</v>
      </c>
      <c r="C17" s="65">
        <f>SUM(C6:C16)</f>
        <v>44711700</v>
      </c>
      <c r="D17" s="25">
        <f t="shared" ref="D17:V17" si="2">SUM(D6:D16)</f>
        <v>0</v>
      </c>
      <c r="E17" s="25">
        <f t="shared" si="2"/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  <c r="O17" s="25">
        <f t="shared" si="2"/>
        <v>0</v>
      </c>
      <c r="P17" s="25">
        <f t="shared" si="2"/>
        <v>0</v>
      </c>
      <c r="Q17" s="25">
        <f t="shared" si="2"/>
        <v>0</v>
      </c>
      <c r="R17" s="25">
        <f t="shared" si="2"/>
        <v>0</v>
      </c>
      <c r="S17" s="25">
        <f t="shared" si="2"/>
        <v>0</v>
      </c>
      <c r="T17" s="25">
        <f t="shared" si="2"/>
        <v>0</v>
      </c>
      <c r="U17" s="25" t="e">
        <f t="shared" si="2"/>
        <v>#VALUE!</v>
      </c>
      <c r="V17" s="25">
        <f t="shared" si="2"/>
        <v>0</v>
      </c>
    </row>
    <row r="18" spans="2:22">
      <c r="C18" s="99"/>
      <c r="D18" s="100"/>
    </row>
  </sheetData>
  <mergeCells count="12">
    <mergeCell ref="U4:V4"/>
    <mergeCell ref="K4:L4"/>
    <mergeCell ref="B4:B5"/>
    <mergeCell ref="C4:D4"/>
    <mergeCell ref="E4:F4"/>
    <mergeCell ref="G4:H4"/>
    <mergeCell ref="I4:J4"/>
    <mergeCell ref="C18:D18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K80"/>
  <sheetViews>
    <sheetView topLeftCell="B1" zoomScale="85" zoomScaleNormal="85" workbookViewId="0">
      <selection activeCell="A7" sqref="A7:XFD7"/>
    </sheetView>
  </sheetViews>
  <sheetFormatPr defaultColWidth="11.42578125" defaultRowHeight="15"/>
  <cols>
    <col min="2" max="2" width="34.85546875" customWidth="1"/>
    <col min="4" max="4" width="17.28515625" customWidth="1"/>
    <col min="5" max="5" width="28.140625" customWidth="1"/>
    <col min="6" max="6" width="13.5703125" bestFit="1" customWidth="1"/>
    <col min="7" max="7" width="13.28515625" customWidth="1"/>
    <col min="8" max="9" width="15" customWidth="1"/>
    <col min="10" max="10" width="19.7109375" customWidth="1"/>
    <col min="12" max="12" width="14.5703125" bestFit="1" customWidth="1"/>
  </cols>
  <sheetData>
    <row r="1" spans="2:11">
      <c r="B1" s="27" t="s">
        <v>38</v>
      </c>
    </row>
    <row r="2" spans="2:11">
      <c r="B2" s="27"/>
    </row>
    <row r="4" spans="2:11" ht="48" customHeight="1">
      <c r="B4" s="128" t="s">
        <v>39</v>
      </c>
      <c r="C4" s="128" t="s">
        <v>40</v>
      </c>
      <c r="D4" s="128" t="s">
        <v>41</v>
      </c>
      <c r="E4" s="128" t="s">
        <v>42</v>
      </c>
      <c r="F4" s="128" t="s">
        <v>43</v>
      </c>
      <c r="G4" s="128" t="s">
        <v>44</v>
      </c>
      <c r="H4" s="128" t="s">
        <v>45</v>
      </c>
      <c r="I4" s="129" t="s">
        <v>46</v>
      </c>
      <c r="J4" s="129"/>
    </row>
    <row r="5" spans="2:11">
      <c r="B5" s="128"/>
      <c r="C5" s="128"/>
      <c r="D5" s="128"/>
      <c r="E5" s="128"/>
      <c r="F5" s="128"/>
      <c r="G5" s="128"/>
      <c r="H5" s="128"/>
      <c r="I5" s="42" t="s">
        <v>2</v>
      </c>
      <c r="J5" s="42" t="s">
        <v>3</v>
      </c>
    </row>
    <row r="6" spans="2:11" ht="30">
      <c r="B6" s="43"/>
      <c r="C6" s="44"/>
      <c r="D6" s="43" t="s">
        <v>47</v>
      </c>
      <c r="E6" s="45">
        <v>30</v>
      </c>
      <c r="F6" s="46">
        <v>6208000</v>
      </c>
      <c r="G6" s="45">
        <v>8</v>
      </c>
      <c r="H6" s="45">
        <v>12</v>
      </c>
      <c r="I6" s="46">
        <f>(F6/160)*G6*4*H6</f>
        <v>14899200</v>
      </c>
      <c r="J6" s="48"/>
      <c r="K6" s="44" t="s">
        <v>48</v>
      </c>
    </row>
    <row r="7" spans="2:11">
      <c r="B7" s="43"/>
      <c r="C7" s="44"/>
      <c r="D7" s="43" t="s">
        <v>49</v>
      </c>
      <c r="E7" s="45">
        <v>20</v>
      </c>
      <c r="F7" s="46">
        <v>5811000</v>
      </c>
      <c r="G7" s="45">
        <f>E7/4</f>
        <v>5</v>
      </c>
      <c r="H7" s="45">
        <v>10</v>
      </c>
      <c r="I7" s="46">
        <f t="shared" ref="I7:I10" si="0">(F7/160)*G7*4*H7</f>
        <v>7263750</v>
      </c>
      <c r="J7" s="48"/>
      <c r="K7" s="44" t="s">
        <v>50</v>
      </c>
    </row>
    <row r="8" spans="2:11">
      <c r="B8" s="43"/>
      <c r="C8" s="44"/>
      <c r="D8" s="43" t="s">
        <v>49</v>
      </c>
      <c r="E8" s="45">
        <v>20</v>
      </c>
      <c r="F8" s="46">
        <v>5087000</v>
      </c>
      <c r="G8" s="45">
        <v>5</v>
      </c>
      <c r="H8" s="45">
        <v>10</v>
      </c>
      <c r="I8" s="46">
        <f t="shared" si="0"/>
        <v>6358750</v>
      </c>
      <c r="J8" s="48"/>
      <c r="K8" s="44" t="s">
        <v>51</v>
      </c>
    </row>
    <row r="9" spans="2:11">
      <c r="B9" s="43"/>
      <c r="C9" s="43"/>
      <c r="D9" s="43" t="s">
        <v>49</v>
      </c>
      <c r="E9" s="45">
        <v>20</v>
      </c>
      <c r="F9" s="46">
        <v>4668000</v>
      </c>
      <c r="G9" s="45">
        <v>5</v>
      </c>
      <c r="H9" s="45">
        <v>10</v>
      </c>
      <c r="I9" s="46">
        <f t="shared" si="0"/>
        <v>5835000</v>
      </c>
      <c r="J9" s="48"/>
      <c r="K9" s="44" t="s">
        <v>52</v>
      </c>
    </row>
    <row r="10" spans="2:11">
      <c r="B10" s="43"/>
      <c r="C10" s="43"/>
      <c r="D10" s="43" t="s">
        <v>49</v>
      </c>
      <c r="E10" s="45">
        <v>20</v>
      </c>
      <c r="F10" s="46">
        <v>4364000</v>
      </c>
      <c r="G10" s="45">
        <v>5</v>
      </c>
      <c r="H10" s="45">
        <v>10</v>
      </c>
      <c r="I10" s="46">
        <f t="shared" si="0"/>
        <v>5455000</v>
      </c>
      <c r="J10" s="48"/>
      <c r="K10" s="44" t="s">
        <v>53</v>
      </c>
    </row>
    <row r="11" spans="2:11">
      <c r="B11" s="43"/>
      <c r="C11" s="43"/>
      <c r="D11" s="44"/>
      <c r="E11" s="45"/>
      <c r="F11" s="45"/>
      <c r="G11" s="45"/>
      <c r="H11" s="45"/>
      <c r="I11" s="47"/>
      <c r="J11" s="45"/>
    </row>
    <row r="12" spans="2:11">
      <c r="B12" s="43"/>
      <c r="C12" s="43"/>
      <c r="D12" s="43"/>
      <c r="E12" s="45"/>
      <c r="F12" s="45"/>
      <c r="G12" s="45"/>
      <c r="H12" s="45"/>
      <c r="I12" s="47"/>
      <c r="J12" s="45"/>
    </row>
    <row r="13" spans="2:11">
      <c r="B13" s="43"/>
      <c r="C13" s="43"/>
      <c r="D13" s="43"/>
      <c r="E13" s="45"/>
      <c r="F13" s="45"/>
      <c r="G13" s="45"/>
      <c r="H13" s="45"/>
      <c r="I13" s="47"/>
      <c r="J13" s="45"/>
    </row>
    <row r="14" spans="2:11">
      <c r="B14" s="127" t="s">
        <v>37</v>
      </c>
      <c r="C14" s="127"/>
      <c r="D14" s="127"/>
      <c r="E14" s="127"/>
      <c r="F14" s="127"/>
      <c r="G14" s="42">
        <f>SUM(G6:G11)</f>
        <v>28</v>
      </c>
      <c r="H14" s="42">
        <f>SUM(H6:H11)</f>
        <v>52</v>
      </c>
      <c r="I14" s="49">
        <f>SUM(I6:I11)</f>
        <v>39811700</v>
      </c>
      <c r="J14" s="49">
        <f>SUM(J6:J11)</f>
        <v>0</v>
      </c>
    </row>
    <row r="19" spans="2:10" ht="38.25" customHeight="1">
      <c r="B19" s="128" t="s">
        <v>39</v>
      </c>
      <c r="C19" s="128" t="s">
        <v>40</v>
      </c>
      <c r="D19" s="128" t="s">
        <v>41</v>
      </c>
      <c r="E19" s="128" t="s">
        <v>54</v>
      </c>
      <c r="F19" s="128" t="s">
        <v>43</v>
      </c>
      <c r="G19" s="128" t="s">
        <v>44</v>
      </c>
      <c r="H19" s="128" t="s">
        <v>45</v>
      </c>
      <c r="I19" s="126" t="s">
        <v>55</v>
      </c>
      <c r="J19" s="126"/>
    </row>
    <row r="20" spans="2:10">
      <c r="B20" s="128"/>
      <c r="C20" s="128"/>
      <c r="D20" s="128"/>
      <c r="E20" s="128"/>
      <c r="F20" s="128"/>
      <c r="G20" s="128"/>
      <c r="H20" s="128"/>
      <c r="I20" s="52" t="s">
        <v>2</v>
      </c>
      <c r="J20" s="52" t="s">
        <v>3</v>
      </c>
    </row>
    <row r="21" spans="2:10">
      <c r="B21" s="43"/>
      <c r="C21" s="44"/>
      <c r="D21" s="44"/>
      <c r="E21" s="45"/>
      <c r="F21" s="46"/>
      <c r="G21" s="45"/>
      <c r="H21" s="45"/>
      <c r="I21" s="46" t="s">
        <v>56</v>
      </c>
      <c r="J21" s="48" t="s">
        <v>56</v>
      </c>
    </row>
    <row r="22" spans="2:10">
      <c r="B22" s="43"/>
      <c r="C22" s="44"/>
      <c r="D22" s="44"/>
      <c r="E22" s="45"/>
      <c r="F22" s="46"/>
      <c r="G22" s="45"/>
      <c r="H22" s="45"/>
      <c r="I22" s="46" t="s">
        <v>56</v>
      </c>
      <c r="J22" s="48" t="s">
        <v>56</v>
      </c>
    </row>
    <row r="23" spans="2:10">
      <c r="B23" s="43"/>
      <c r="C23" s="44"/>
      <c r="D23" s="44"/>
      <c r="E23" s="45"/>
      <c r="F23" s="46"/>
      <c r="G23" s="45"/>
      <c r="H23" s="45"/>
      <c r="I23" s="46" t="s">
        <v>56</v>
      </c>
      <c r="J23" s="48" t="s">
        <v>56</v>
      </c>
    </row>
    <row r="24" spans="2:10">
      <c r="B24" s="127" t="s">
        <v>37</v>
      </c>
      <c r="C24" s="127"/>
      <c r="D24" s="127"/>
      <c r="E24" s="127"/>
      <c r="F24" s="127"/>
      <c r="G24" s="42">
        <f>SUM(G21:G23)</f>
        <v>0</v>
      </c>
      <c r="H24" s="42">
        <f t="shared" ref="H24" si="1">SUM(H21:H23)</f>
        <v>0</v>
      </c>
      <c r="I24" s="42">
        <f t="shared" ref="I24" si="2">SUM(I21:I23)</f>
        <v>0</v>
      </c>
      <c r="J24" s="42">
        <f>SUM(J21:J23)</f>
        <v>0</v>
      </c>
    </row>
    <row r="25" spans="2:10">
      <c r="B25" s="6"/>
      <c r="C25" s="6"/>
      <c r="D25" s="6"/>
      <c r="E25" s="6"/>
      <c r="F25" s="6"/>
      <c r="G25" s="6"/>
      <c r="H25" s="6"/>
      <c r="I25" s="6"/>
      <c r="J25" s="6"/>
    </row>
    <row r="26" spans="2:10" ht="15.75" thickBot="1">
      <c r="B26" s="8"/>
      <c r="C26" s="8"/>
      <c r="D26" s="8"/>
      <c r="E26" s="8"/>
      <c r="F26" s="8"/>
      <c r="G26" s="8"/>
      <c r="H26" s="8"/>
      <c r="I26" s="8"/>
      <c r="J26" s="8"/>
    </row>
    <row r="27" spans="2:10" ht="38.25" customHeight="1" thickBot="1">
      <c r="B27" s="121" t="s">
        <v>39</v>
      </c>
      <c r="C27" s="121" t="s">
        <v>40</v>
      </c>
      <c r="D27" s="121" t="s">
        <v>41</v>
      </c>
      <c r="E27" s="121" t="s">
        <v>57</v>
      </c>
      <c r="F27" s="121" t="s">
        <v>43</v>
      </c>
      <c r="G27" s="121" t="s">
        <v>44</v>
      </c>
      <c r="H27" s="121" t="s">
        <v>45</v>
      </c>
      <c r="I27" s="119" t="s">
        <v>58</v>
      </c>
      <c r="J27" s="120"/>
    </row>
    <row r="28" spans="2:10" ht="15.75" thickBot="1">
      <c r="B28" s="122"/>
      <c r="C28" s="122"/>
      <c r="D28" s="122"/>
      <c r="E28" s="122"/>
      <c r="F28" s="122"/>
      <c r="G28" s="122"/>
      <c r="H28" s="122"/>
      <c r="I28" s="9" t="s">
        <v>2</v>
      </c>
      <c r="J28" s="9" t="s">
        <v>3</v>
      </c>
    </row>
    <row r="29" spans="2:10" ht="15.75" thickBot="1">
      <c r="B29" s="2"/>
      <c r="C29" s="5"/>
      <c r="D29" s="5"/>
      <c r="E29" s="5"/>
      <c r="F29" s="3"/>
      <c r="G29" s="5"/>
      <c r="H29" s="5"/>
      <c r="I29" s="10" t="s">
        <v>56</v>
      </c>
      <c r="J29" s="3" t="s">
        <v>56</v>
      </c>
    </row>
    <row r="30" spans="2:10" ht="15.75" thickBot="1">
      <c r="B30" s="2"/>
      <c r="C30" s="5"/>
      <c r="D30" s="5"/>
      <c r="E30" s="5"/>
      <c r="F30" s="3"/>
      <c r="G30" s="5"/>
      <c r="H30" s="5"/>
      <c r="I30" s="7" t="s">
        <v>56</v>
      </c>
      <c r="J30" s="3" t="s">
        <v>56</v>
      </c>
    </row>
    <row r="31" spans="2:10" ht="15.75" thickBot="1">
      <c r="B31" s="2"/>
      <c r="C31" s="5"/>
      <c r="D31" s="5"/>
      <c r="E31" s="5"/>
      <c r="F31" s="3"/>
      <c r="G31" s="5"/>
      <c r="H31" s="5"/>
      <c r="I31" s="7" t="s">
        <v>56</v>
      </c>
      <c r="J31" s="3" t="s">
        <v>56</v>
      </c>
    </row>
    <row r="32" spans="2:10" ht="15.75" thickBot="1">
      <c r="B32" s="123" t="s">
        <v>37</v>
      </c>
      <c r="C32" s="124"/>
      <c r="D32" s="124"/>
      <c r="E32" s="124"/>
      <c r="F32" s="125"/>
      <c r="G32" s="1">
        <f>SUM(G29:G31)</f>
        <v>0</v>
      </c>
      <c r="H32" s="1">
        <f t="shared" ref="H32:J32" si="3">SUM(H29:H31)</f>
        <v>0</v>
      </c>
      <c r="I32" s="1">
        <f t="shared" si="3"/>
        <v>0</v>
      </c>
      <c r="J32" s="1">
        <f t="shared" si="3"/>
        <v>0</v>
      </c>
    </row>
    <row r="34" spans="2:10" ht="15.75" thickBot="1"/>
    <row r="35" spans="2:10" ht="22.5" customHeight="1" thickBot="1">
      <c r="B35" s="121" t="s">
        <v>39</v>
      </c>
      <c r="C35" s="121" t="s">
        <v>40</v>
      </c>
      <c r="D35" s="121" t="s">
        <v>41</v>
      </c>
      <c r="E35" s="121" t="s">
        <v>57</v>
      </c>
      <c r="F35" s="121" t="s">
        <v>43</v>
      </c>
      <c r="G35" s="121" t="s">
        <v>44</v>
      </c>
      <c r="H35" s="121" t="s">
        <v>45</v>
      </c>
      <c r="I35" s="109" t="s">
        <v>59</v>
      </c>
      <c r="J35" s="110"/>
    </row>
    <row r="36" spans="2:10" ht="15.75" thickBot="1">
      <c r="B36" s="122"/>
      <c r="C36" s="122"/>
      <c r="D36" s="122"/>
      <c r="E36" s="122"/>
      <c r="F36" s="122"/>
      <c r="G36" s="122"/>
      <c r="H36" s="122"/>
      <c r="I36" s="11" t="s">
        <v>2</v>
      </c>
      <c r="J36" s="11" t="s">
        <v>3</v>
      </c>
    </row>
    <row r="37" spans="2:10" ht="15.75" thickBot="1">
      <c r="B37" s="2"/>
      <c r="C37" s="5"/>
      <c r="D37" s="5"/>
      <c r="E37" s="5"/>
      <c r="F37" s="3"/>
      <c r="G37" s="5"/>
      <c r="H37" s="5"/>
      <c r="I37" s="10" t="s">
        <v>56</v>
      </c>
      <c r="J37" s="3" t="s">
        <v>56</v>
      </c>
    </row>
    <row r="38" spans="2:10" ht="15.75" thickBot="1">
      <c r="B38" s="2"/>
      <c r="C38" s="5"/>
      <c r="D38" s="5"/>
      <c r="E38" s="5"/>
      <c r="F38" s="3"/>
      <c r="G38" s="5"/>
      <c r="H38" s="5"/>
      <c r="I38" s="7" t="s">
        <v>56</v>
      </c>
      <c r="J38" s="3" t="s">
        <v>56</v>
      </c>
    </row>
    <row r="39" spans="2:10" ht="15.75" thickBot="1">
      <c r="B39" s="2"/>
      <c r="C39" s="5"/>
      <c r="D39" s="5"/>
      <c r="E39" s="5"/>
      <c r="F39" s="3"/>
      <c r="G39" s="5"/>
      <c r="H39" s="5"/>
      <c r="I39" s="7" t="s">
        <v>56</v>
      </c>
      <c r="J39" s="3" t="s">
        <v>56</v>
      </c>
    </row>
    <row r="40" spans="2:10" ht="15.75" thickBot="1">
      <c r="B40" s="123" t="s">
        <v>37</v>
      </c>
      <c r="C40" s="124"/>
      <c r="D40" s="124"/>
      <c r="E40" s="124"/>
      <c r="F40" s="125"/>
      <c r="G40" s="1">
        <f>SUM(G37:G39)</f>
        <v>0</v>
      </c>
      <c r="H40" s="1">
        <f t="shared" ref="H40:J40" si="4">SUM(H37:H39)</f>
        <v>0</v>
      </c>
      <c r="I40" s="1">
        <f t="shared" si="4"/>
        <v>0</v>
      </c>
      <c r="J40" s="1">
        <f t="shared" si="4"/>
        <v>0</v>
      </c>
    </row>
    <row r="41" spans="2:10">
      <c r="B41" s="6"/>
      <c r="C41" s="6"/>
      <c r="D41" s="6"/>
      <c r="E41" s="6"/>
      <c r="F41" s="6"/>
      <c r="G41" s="6"/>
      <c r="H41" s="6"/>
      <c r="I41" s="6"/>
      <c r="J41" s="6"/>
    </row>
    <row r="42" spans="2:10" ht="15.75" thickBot="1">
      <c r="B42" s="8"/>
      <c r="C42" s="8"/>
      <c r="D42" s="8"/>
      <c r="E42" s="8"/>
      <c r="F42" s="8"/>
      <c r="G42" s="8"/>
      <c r="H42" s="8"/>
      <c r="I42" s="8"/>
      <c r="J42" s="8"/>
    </row>
    <row r="43" spans="2:10" ht="22.5" customHeight="1" thickBot="1">
      <c r="B43" s="121" t="s">
        <v>39</v>
      </c>
      <c r="C43" s="121" t="s">
        <v>40</v>
      </c>
      <c r="D43" s="121" t="s">
        <v>41</v>
      </c>
      <c r="E43" s="121" t="s">
        <v>57</v>
      </c>
      <c r="F43" s="121" t="s">
        <v>43</v>
      </c>
      <c r="G43" s="121" t="s">
        <v>44</v>
      </c>
      <c r="H43" s="121" t="s">
        <v>45</v>
      </c>
      <c r="I43" s="111" t="s">
        <v>60</v>
      </c>
      <c r="J43" s="112"/>
    </row>
    <row r="44" spans="2:10" ht="15.75" thickBot="1">
      <c r="B44" s="122"/>
      <c r="C44" s="122"/>
      <c r="D44" s="122"/>
      <c r="E44" s="122"/>
      <c r="F44" s="122"/>
      <c r="G44" s="122"/>
      <c r="H44" s="122"/>
      <c r="I44" s="12" t="s">
        <v>2</v>
      </c>
      <c r="J44" s="12" t="s">
        <v>3</v>
      </c>
    </row>
    <row r="45" spans="2:10" ht="15.75" thickBot="1">
      <c r="B45" s="2"/>
      <c r="C45" s="5"/>
      <c r="D45" s="5"/>
      <c r="E45" s="5"/>
      <c r="F45" s="3"/>
      <c r="G45" s="5"/>
      <c r="H45" s="5"/>
      <c r="I45" s="10" t="s">
        <v>56</v>
      </c>
      <c r="J45" s="3" t="s">
        <v>56</v>
      </c>
    </row>
    <row r="46" spans="2:10" ht="15.75" thickBot="1">
      <c r="B46" s="2"/>
      <c r="C46" s="5"/>
      <c r="D46" s="5"/>
      <c r="E46" s="5"/>
      <c r="F46" s="3"/>
      <c r="G46" s="5"/>
      <c r="H46" s="5"/>
      <c r="I46" s="7" t="s">
        <v>56</v>
      </c>
      <c r="J46" s="3" t="s">
        <v>56</v>
      </c>
    </row>
    <row r="47" spans="2:10" ht="15.75" thickBot="1">
      <c r="B47" s="2"/>
      <c r="C47" s="5"/>
      <c r="D47" s="5"/>
      <c r="E47" s="5"/>
      <c r="F47" s="3"/>
      <c r="G47" s="5"/>
      <c r="H47" s="5"/>
      <c r="I47" s="7" t="s">
        <v>56</v>
      </c>
      <c r="J47" s="3" t="s">
        <v>56</v>
      </c>
    </row>
    <row r="48" spans="2:10" ht="15.75" thickBot="1">
      <c r="B48" s="123" t="s">
        <v>37</v>
      </c>
      <c r="C48" s="124"/>
      <c r="D48" s="124"/>
      <c r="E48" s="124"/>
      <c r="F48" s="125"/>
      <c r="G48" s="1">
        <f>SUM(G45:G47)</f>
        <v>0</v>
      </c>
      <c r="H48" s="1">
        <f t="shared" ref="H48:J48" si="5">SUM(H45:H47)</f>
        <v>0</v>
      </c>
      <c r="I48" s="1">
        <f t="shared" si="5"/>
        <v>0</v>
      </c>
      <c r="J48" s="1">
        <f t="shared" si="5"/>
        <v>0</v>
      </c>
    </row>
    <row r="51" spans="2:10" ht="15.75" thickBot="1"/>
    <row r="52" spans="2:10" ht="51" customHeight="1" thickBot="1">
      <c r="B52" s="121" t="s">
        <v>39</v>
      </c>
      <c r="C52" s="121" t="s">
        <v>40</v>
      </c>
      <c r="D52" s="121" t="s">
        <v>41</v>
      </c>
      <c r="E52" s="121" t="s">
        <v>57</v>
      </c>
      <c r="F52" s="121" t="s">
        <v>43</v>
      </c>
      <c r="G52" s="121" t="s">
        <v>44</v>
      </c>
      <c r="H52" s="121" t="s">
        <v>45</v>
      </c>
      <c r="I52" s="101" t="s">
        <v>61</v>
      </c>
      <c r="J52" s="102"/>
    </row>
    <row r="53" spans="2:10" ht="15.75" thickBot="1">
      <c r="B53" s="122"/>
      <c r="C53" s="122"/>
      <c r="D53" s="122"/>
      <c r="E53" s="122"/>
      <c r="F53" s="122"/>
      <c r="G53" s="122"/>
      <c r="H53" s="122"/>
      <c r="I53" s="13" t="s">
        <v>2</v>
      </c>
      <c r="J53" s="13" t="s">
        <v>3</v>
      </c>
    </row>
    <row r="54" spans="2:10" ht="15.75" thickBot="1">
      <c r="B54" s="2"/>
      <c r="C54" s="5"/>
      <c r="D54" s="5"/>
      <c r="E54" s="5"/>
      <c r="F54" s="5"/>
      <c r="G54" s="5"/>
      <c r="H54" s="5"/>
      <c r="I54" s="4" t="s">
        <v>56</v>
      </c>
      <c r="J54" s="5" t="s">
        <v>56</v>
      </c>
    </row>
    <row r="55" spans="2:10" ht="15.75" thickBot="1">
      <c r="B55" s="2"/>
      <c r="C55" s="5"/>
      <c r="D55" s="5"/>
      <c r="E55" s="5"/>
      <c r="F55" s="5"/>
      <c r="G55" s="5"/>
      <c r="H55" s="5"/>
      <c r="I55" s="4" t="s">
        <v>56</v>
      </c>
      <c r="J55" s="5" t="s">
        <v>56</v>
      </c>
    </row>
    <row r="56" spans="2:10" ht="15.75" thickBot="1">
      <c r="B56" s="2"/>
      <c r="C56" s="5"/>
      <c r="D56" s="5"/>
      <c r="E56" s="5"/>
      <c r="F56" s="5"/>
      <c r="G56" s="5"/>
      <c r="H56" s="5"/>
      <c r="I56" s="4" t="s">
        <v>56</v>
      </c>
      <c r="J56" s="5" t="s">
        <v>56</v>
      </c>
    </row>
    <row r="57" spans="2:10" ht="15.75" thickBot="1">
      <c r="B57" s="123" t="s">
        <v>37</v>
      </c>
      <c r="C57" s="124"/>
      <c r="D57" s="124"/>
      <c r="E57" s="124"/>
      <c r="F57" s="125"/>
      <c r="G57" s="1">
        <f>SUM(G54:G56)</f>
        <v>0</v>
      </c>
      <c r="H57" s="1">
        <f t="shared" ref="H57:J57" si="6">SUM(H54:H56)</f>
        <v>0</v>
      </c>
      <c r="I57" s="1">
        <f t="shared" si="6"/>
        <v>0</v>
      </c>
      <c r="J57" s="1">
        <f t="shared" si="6"/>
        <v>0</v>
      </c>
    </row>
    <row r="58" spans="2:10">
      <c r="B58" s="6"/>
      <c r="C58" s="6"/>
      <c r="D58" s="6"/>
      <c r="E58" s="6"/>
      <c r="F58" s="6"/>
      <c r="G58" s="6"/>
      <c r="H58" s="6"/>
      <c r="I58" s="6"/>
      <c r="J58" s="6"/>
    </row>
    <row r="59" spans="2:10" ht="15.75" thickBot="1">
      <c r="B59" s="8"/>
      <c r="C59" s="8"/>
      <c r="D59" s="8"/>
      <c r="E59" s="8"/>
      <c r="F59" s="8"/>
      <c r="G59" s="8"/>
      <c r="H59" s="8"/>
      <c r="I59" s="8"/>
      <c r="J59" s="8"/>
    </row>
    <row r="60" spans="2:10" ht="51" customHeight="1" thickBot="1">
      <c r="B60" s="121" t="s">
        <v>39</v>
      </c>
      <c r="C60" s="121" t="s">
        <v>40</v>
      </c>
      <c r="D60" s="121" t="s">
        <v>41</v>
      </c>
      <c r="E60" s="121" t="s">
        <v>57</v>
      </c>
      <c r="F60" s="121" t="s">
        <v>43</v>
      </c>
      <c r="G60" s="121" t="s">
        <v>44</v>
      </c>
      <c r="H60" s="121" t="s">
        <v>45</v>
      </c>
      <c r="I60" s="103" t="s">
        <v>62</v>
      </c>
      <c r="J60" s="104"/>
    </row>
    <row r="61" spans="2:10" ht="15.75" thickBot="1">
      <c r="B61" s="122"/>
      <c r="C61" s="122"/>
      <c r="D61" s="122"/>
      <c r="E61" s="122"/>
      <c r="F61" s="122"/>
      <c r="G61" s="122"/>
      <c r="H61" s="122"/>
      <c r="I61" s="14" t="s">
        <v>2</v>
      </c>
      <c r="J61" s="14" t="s">
        <v>3</v>
      </c>
    </row>
    <row r="62" spans="2:10" ht="15.75" thickBot="1">
      <c r="B62" s="2"/>
      <c r="C62" s="5"/>
      <c r="D62" s="5"/>
      <c r="E62" s="5"/>
      <c r="F62" s="5"/>
      <c r="G62" s="5"/>
      <c r="H62" s="5"/>
      <c r="I62" s="4" t="s">
        <v>56</v>
      </c>
      <c r="J62" s="5" t="s">
        <v>56</v>
      </c>
    </row>
    <row r="63" spans="2:10" ht="15.75" thickBot="1">
      <c r="B63" s="2"/>
      <c r="C63" s="5"/>
      <c r="D63" s="5"/>
      <c r="E63" s="5"/>
      <c r="F63" s="5"/>
      <c r="G63" s="5"/>
      <c r="H63" s="5"/>
      <c r="I63" s="4" t="s">
        <v>56</v>
      </c>
      <c r="J63" s="5" t="s">
        <v>56</v>
      </c>
    </row>
    <row r="64" spans="2:10" ht="15.75" thickBot="1">
      <c r="B64" s="2"/>
      <c r="C64" s="5"/>
      <c r="D64" s="5"/>
      <c r="E64" s="5"/>
      <c r="F64" s="5"/>
      <c r="G64" s="5"/>
      <c r="H64" s="5"/>
      <c r="I64" s="4" t="s">
        <v>56</v>
      </c>
      <c r="J64" s="5" t="s">
        <v>56</v>
      </c>
    </row>
    <row r="65" spans="2:10" ht="15.75" thickBot="1">
      <c r="B65" s="123" t="s">
        <v>37</v>
      </c>
      <c r="C65" s="124"/>
      <c r="D65" s="124"/>
      <c r="E65" s="124"/>
      <c r="F65" s="125"/>
      <c r="G65" s="1">
        <f>SUM(G62:G64)</f>
        <v>0</v>
      </c>
      <c r="H65" s="1">
        <f>SUM(H62:H64)</f>
        <v>0</v>
      </c>
      <c r="I65" s="1">
        <f t="shared" ref="I65:J65" si="7">SUM(I62:I64)</f>
        <v>0</v>
      </c>
      <c r="J65" s="1">
        <f t="shared" si="7"/>
        <v>0</v>
      </c>
    </row>
    <row r="68" spans="2:10" ht="15.75" thickBot="1"/>
    <row r="69" spans="2:10" ht="22.5" customHeight="1" thickBot="1">
      <c r="B69" s="121" t="s">
        <v>39</v>
      </c>
      <c r="C69" s="121" t="s">
        <v>40</v>
      </c>
      <c r="D69" s="121" t="s">
        <v>41</v>
      </c>
      <c r="E69" s="121" t="s">
        <v>57</v>
      </c>
      <c r="F69" s="121" t="s">
        <v>43</v>
      </c>
      <c r="G69" s="121" t="s">
        <v>44</v>
      </c>
      <c r="H69" s="121" t="s">
        <v>45</v>
      </c>
      <c r="I69" s="105" t="s">
        <v>63</v>
      </c>
      <c r="J69" s="106"/>
    </row>
    <row r="70" spans="2:10" ht="15.75" thickBot="1">
      <c r="B70" s="122"/>
      <c r="C70" s="122"/>
      <c r="D70" s="122"/>
      <c r="E70" s="122"/>
      <c r="F70" s="122"/>
      <c r="G70" s="122"/>
      <c r="H70" s="122"/>
      <c r="I70" s="15" t="s">
        <v>2</v>
      </c>
      <c r="J70" s="15" t="s">
        <v>3</v>
      </c>
    </row>
    <row r="71" spans="2:10" ht="15.75" thickBot="1">
      <c r="B71" s="2"/>
      <c r="C71" s="5"/>
      <c r="D71" s="5"/>
      <c r="E71" s="5"/>
      <c r="F71" s="5"/>
      <c r="G71" s="5"/>
      <c r="H71" s="5"/>
      <c r="I71" s="4" t="s">
        <v>56</v>
      </c>
      <c r="J71" s="5" t="s">
        <v>56</v>
      </c>
    </row>
    <row r="72" spans="2:10" ht="15.75" thickBot="1">
      <c r="B72" s="2"/>
      <c r="C72" s="5"/>
      <c r="D72" s="5"/>
      <c r="E72" s="5"/>
      <c r="F72" s="5"/>
      <c r="G72" s="5"/>
      <c r="H72" s="5"/>
      <c r="I72" s="4" t="s">
        <v>56</v>
      </c>
      <c r="J72" s="5" t="s">
        <v>56</v>
      </c>
    </row>
    <row r="73" spans="2:10" ht="15.75" thickBot="1">
      <c r="B73" s="123" t="s">
        <v>37</v>
      </c>
      <c r="C73" s="124"/>
      <c r="D73" s="124"/>
      <c r="E73" s="125"/>
      <c r="F73" s="16"/>
      <c r="G73" s="16">
        <f>SUM(G71:G72)</f>
        <v>0</v>
      </c>
      <c r="H73" s="16">
        <f t="shared" ref="H73" si="8">SUM(H71:H72)</f>
        <v>0</v>
      </c>
      <c r="I73" s="16">
        <f>SUM(I71:I72)</f>
        <v>0</v>
      </c>
      <c r="J73" s="16">
        <f>SUM(J71:J72)</f>
        <v>0</v>
      </c>
    </row>
    <row r="74" spans="2:10">
      <c r="B74" s="6"/>
      <c r="C74" s="6"/>
      <c r="D74" s="6"/>
      <c r="E74" s="6"/>
      <c r="F74" s="6"/>
      <c r="G74" s="6"/>
      <c r="H74" s="6"/>
      <c r="I74" s="6"/>
      <c r="J74" s="6"/>
    </row>
    <row r="75" spans="2:10" ht="15.75" thickBot="1">
      <c r="B75" s="8"/>
      <c r="C75" s="8"/>
      <c r="D75" s="8"/>
      <c r="E75" s="8"/>
      <c r="F75" s="8"/>
      <c r="G75" s="8"/>
      <c r="H75" s="8"/>
      <c r="I75" s="8"/>
      <c r="J75" s="8"/>
    </row>
    <row r="76" spans="2:10" ht="22.5" customHeight="1" thickBot="1">
      <c r="B76" s="121" t="s">
        <v>39</v>
      </c>
      <c r="C76" s="121" t="s">
        <v>40</v>
      </c>
      <c r="D76" s="121" t="s">
        <v>41</v>
      </c>
      <c r="E76" s="121" t="s">
        <v>57</v>
      </c>
      <c r="F76" s="121" t="s">
        <v>43</v>
      </c>
      <c r="G76" s="121" t="s">
        <v>44</v>
      </c>
      <c r="H76" s="121" t="s">
        <v>45</v>
      </c>
      <c r="I76" s="107" t="s">
        <v>64</v>
      </c>
      <c r="J76" s="108"/>
    </row>
    <row r="77" spans="2:10" ht="15.75" thickBot="1">
      <c r="B77" s="122"/>
      <c r="C77" s="122"/>
      <c r="D77" s="122"/>
      <c r="E77" s="122"/>
      <c r="F77" s="122"/>
      <c r="G77" s="122"/>
      <c r="H77" s="122"/>
      <c r="I77" s="17" t="s">
        <v>2</v>
      </c>
      <c r="J77" s="17" t="s">
        <v>3</v>
      </c>
    </row>
    <row r="78" spans="2:10" ht="15.75" thickBot="1">
      <c r="B78" s="2"/>
      <c r="C78" s="5"/>
      <c r="D78" s="5"/>
      <c r="E78" s="5"/>
      <c r="F78" s="5"/>
      <c r="G78" s="5"/>
      <c r="H78" s="5"/>
      <c r="I78" s="4" t="s">
        <v>56</v>
      </c>
      <c r="J78" s="5" t="s">
        <v>56</v>
      </c>
    </row>
    <row r="79" spans="2:10" ht="15.75" thickBot="1">
      <c r="B79" s="2"/>
      <c r="C79" s="5"/>
      <c r="D79" s="5"/>
      <c r="E79" s="5"/>
      <c r="F79" s="5"/>
      <c r="G79" s="5"/>
      <c r="H79" s="5"/>
      <c r="I79" s="4" t="s">
        <v>56</v>
      </c>
      <c r="J79" s="5" t="s">
        <v>56</v>
      </c>
    </row>
    <row r="80" spans="2:10" ht="15.75" thickBot="1">
      <c r="B80" s="123" t="s">
        <v>37</v>
      </c>
      <c r="C80" s="124"/>
      <c r="D80" s="124"/>
      <c r="E80" s="125"/>
      <c r="F80" s="16"/>
      <c r="G80" s="16">
        <f>SUM(G78:G79)</f>
        <v>0</v>
      </c>
      <c r="H80" s="16">
        <f t="shared" ref="H80:J80" si="9">SUM(H78:H79)</f>
        <v>0</v>
      </c>
      <c r="I80" s="16">
        <f>SUM(I78:I79)</f>
        <v>0</v>
      </c>
      <c r="J80" s="16">
        <f t="shared" si="9"/>
        <v>0</v>
      </c>
    </row>
  </sheetData>
  <mergeCells count="81">
    <mergeCell ref="H4:H5"/>
    <mergeCell ref="I4:J4"/>
    <mergeCell ref="B14:F14"/>
    <mergeCell ref="B19:B20"/>
    <mergeCell ref="C19:C20"/>
    <mergeCell ref="D19:D20"/>
    <mergeCell ref="E19:E20"/>
    <mergeCell ref="F19:F20"/>
    <mergeCell ref="G19:G20"/>
    <mergeCell ref="H19:H20"/>
    <mergeCell ref="B4:B5"/>
    <mergeCell ref="C4:C5"/>
    <mergeCell ref="D4:D5"/>
    <mergeCell ref="E4:E5"/>
    <mergeCell ref="F4:F5"/>
    <mergeCell ref="G4:G5"/>
    <mergeCell ref="I19:J19"/>
    <mergeCell ref="B24:F24"/>
    <mergeCell ref="B27:B28"/>
    <mergeCell ref="C27:C28"/>
    <mergeCell ref="D27:D28"/>
    <mergeCell ref="E27:E28"/>
    <mergeCell ref="F27:F28"/>
    <mergeCell ref="G27:G28"/>
    <mergeCell ref="H27:H28"/>
    <mergeCell ref="I27:J27"/>
    <mergeCell ref="B32:F32"/>
    <mergeCell ref="B35:B36"/>
    <mergeCell ref="C35:C36"/>
    <mergeCell ref="D35:D36"/>
    <mergeCell ref="E35:E36"/>
    <mergeCell ref="F35:F36"/>
    <mergeCell ref="G35:G36"/>
    <mergeCell ref="H35:H36"/>
    <mergeCell ref="I35:J35"/>
    <mergeCell ref="B40:F40"/>
    <mergeCell ref="B43:B44"/>
    <mergeCell ref="C43:C44"/>
    <mergeCell ref="D43:D44"/>
    <mergeCell ref="E43:E44"/>
    <mergeCell ref="F43:F44"/>
    <mergeCell ref="G43:G44"/>
    <mergeCell ref="H43:H44"/>
    <mergeCell ref="I43:J43"/>
    <mergeCell ref="B48:F48"/>
    <mergeCell ref="B52:B53"/>
    <mergeCell ref="C52:C53"/>
    <mergeCell ref="D52:D53"/>
    <mergeCell ref="E52:E53"/>
    <mergeCell ref="F52:F53"/>
    <mergeCell ref="G52:G53"/>
    <mergeCell ref="H52:H53"/>
    <mergeCell ref="I52:J52"/>
    <mergeCell ref="B57:F57"/>
    <mergeCell ref="B60:B61"/>
    <mergeCell ref="C60:C61"/>
    <mergeCell ref="D60:D61"/>
    <mergeCell ref="E60:E61"/>
    <mergeCell ref="F60:F61"/>
    <mergeCell ref="G60:G61"/>
    <mergeCell ref="H60:H61"/>
    <mergeCell ref="I60:J60"/>
    <mergeCell ref="B65:F65"/>
    <mergeCell ref="B69:B70"/>
    <mergeCell ref="C69:C70"/>
    <mergeCell ref="D69:D70"/>
    <mergeCell ref="E69:E70"/>
    <mergeCell ref="F69:F70"/>
    <mergeCell ref="H76:H77"/>
    <mergeCell ref="I76:J76"/>
    <mergeCell ref="B80:E80"/>
    <mergeCell ref="G69:G70"/>
    <mergeCell ref="H69:H70"/>
    <mergeCell ref="I69:J69"/>
    <mergeCell ref="B73:E73"/>
    <mergeCell ref="B76:B77"/>
    <mergeCell ref="C76:C77"/>
    <mergeCell ref="D76:D77"/>
    <mergeCell ref="E76:E77"/>
    <mergeCell ref="F76:F77"/>
    <mergeCell ref="G76:G7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Q96"/>
  <sheetViews>
    <sheetView tabSelected="1" zoomScale="109" zoomScaleNormal="130" workbookViewId="0">
      <selection activeCell="F7" sqref="F7"/>
    </sheetView>
  </sheetViews>
  <sheetFormatPr defaultColWidth="11.42578125" defaultRowHeight="15.75"/>
  <cols>
    <col min="1" max="1" width="11.42578125" style="59"/>
    <col min="2" max="2" width="38.28515625" style="60" customWidth="1"/>
    <col min="3" max="3" width="19.28515625" style="60" customWidth="1"/>
    <col min="4" max="4" width="33.140625" style="59" customWidth="1"/>
    <col min="5" max="5" width="32.85546875" style="59" customWidth="1"/>
    <col min="6" max="7" width="12.85546875" style="59" customWidth="1"/>
    <col min="8" max="9" width="17.140625" style="59" customWidth="1"/>
    <col min="10" max="10" width="27.5703125" style="58" customWidth="1"/>
    <col min="11" max="11" width="43" style="59" customWidth="1"/>
    <col min="12" max="13" width="11.42578125" style="59"/>
    <col min="14" max="17" width="31" style="60" customWidth="1"/>
    <col min="18" max="16384" width="11.42578125" style="59"/>
  </cols>
  <sheetData>
    <row r="1" spans="2:17" s="75" customFormat="1" ht="26.25" customHeight="1">
      <c r="B1" s="76" t="s">
        <v>65</v>
      </c>
    </row>
    <row r="2" spans="2:17" s="56" customFormat="1" ht="36.75" customHeight="1">
      <c r="B2" s="97" t="s">
        <v>66</v>
      </c>
      <c r="C2" s="97"/>
      <c r="D2" s="97"/>
      <c r="E2" s="97"/>
      <c r="F2" s="97"/>
      <c r="G2" s="97"/>
      <c r="H2" s="97"/>
      <c r="I2" s="97"/>
      <c r="J2" s="97"/>
      <c r="M2" s="59"/>
      <c r="N2" s="54"/>
      <c r="O2" s="54"/>
      <c r="P2" s="54"/>
      <c r="Q2" s="54"/>
    </row>
    <row r="3" spans="2:17" ht="31.5" customHeight="1">
      <c r="B3" s="98" t="s">
        <v>67</v>
      </c>
      <c r="C3" s="98" t="s">
        <v>68</v>
      </c>
      <c r="D3" s="98" t="s">
        <v>69</v>
      </c>
      <c r="E3" s="98"/>
      <c r="F3" s="98"/>
      <c r="G3" s="98"/>
      <c r="H3" s="98"/>
      <c r="I3" s="98"/>
      <c r="J3" s="98" t="s">
        <v>70</v>
      </c>
      <c r="K3" s="94" t="s">
        <v>71</v>
      </c>
    </row>
    <row r="4" spans="2:17" ht="56.25" customHeight="1">
      <c r="B4" s="98"/>
      <c r="C4" s="98"/>
      <c r="D4" s="71" t="s">
        <v>72</v>
      </c>
      <c r="E4" s="71" t="s">
        <v>73</v>
      </c>
      <c r="F4" s="71" t="s">
        <v>74</v>
      </c>
      <c r="G4" s="71" t="s">
        <v>75</v>
      </c>
      <c r="H4" s="71" t="s">
        <v>76</v>
      </c>
      <c r="I4" s="71" t="s">
        <v>77</v>
      </c>
      <c r="J4" s="98"/>
      <c r="K4" s="94"/>
    </row>
    <row r="5" spans="2:17" ht="20.100000000000001" customHeight="1">
      <c r="B5" s="90" t="s">
        <v>78</v>
      </c>
      <c r="C5" s="91" t="s">
        <v>79</v>
      </c>
      <c r="D5" s="57" t="s">
        <v>26</v>
      </c>
      <c r="E5" s="57"/>
      <c r="F5" s="57" t="s">
        <v>80</v>
      </c>
      <c r="G5" s="57">
        <v>1</v>
      </c>
      <c r="H5" s="53">
        <v>100000</v>
      </c>
      <c r="I5" s="53">
        <f>G5*H5</f>
        <v>100000</v>
      </c>
      <c r="J5" s="92">
        <f>SUM(I5:I17)</f>
        <v>2000000</v>
      </c>
      <c r="K5" s="73"/>
    </row>
    <row r="6" spans="2:17" ht="20.100000000000001" customHeight="1">
      <c r="B6" s="90"/>
      <c r="C6" s="91"/>
      <c r="D6" s="57" t="s">
        <v>27</v>
      </c>
      <c r="E6" s="57"/>
      <c r="F6" s="57" t="s">
        <v>81</v>
      </c>
      <c r="G6" s="57">
        <v>1</v>
      </c>
      <c r="H6" s="53">
        <v>100000</v>
      </c>
      <c r="I6" s="53">
        <f t="shared" ref="I6:I82" si="0">G6*H6</f>
        <v>100000</v>
      </c>
      <c r="J6" s="92"/>
      <c r="K6" s="73"/>
    </row>
    <row r="7" spans="2:17" ht="20.100000000000001" customHeight="1">
      <c r="B7" s="90"/>
      <c r="C7" s="91"/>
      <c r="D7" s="57" t="s">
        <v>28</v>
      </c>
      <c r="E7" s="57"/>
      <c r="F7" s="57" t="s">
        <v>82</v>
      </c>
      <c r="G7" s="57">
        <v>8</v>
      </c>
      <c r="H7" s="53">
        <v>100000</v>
      </c>
      <c r="I7" s="53">
        <f t="shared" si="0"/>
        <v>800000</v>
      </c>
      <c r="J7" s="92"/>
      <c r="K7" s="73"/>
    </row>
    <row r="8" spans="2:17" ht="20.100000000000001" customHeight="1">
      <c r="B8" s="90"/>
      <c r="C8" s="91"/>
      <c r="D8" s="57" t="s">
        <v>29</v>
      </c>
      <c r="E8" s="57"/>
      <c r="F8" s="57" t="s">
        <v>83</v>
      </c>
      <c r="G8" s="57">
        <v>1</v>
      </c>
      <c r="H8" s="53">
        <v>100000</v>
      </c>
      <c r="I8" s="53">
        <f t="shared" si="0"/>
        <v>100000</v>
      </c>
      <c r="J8" s="92"/>
      <c r="K8" s="73"/>
    </row>
    <row r="9" spans="2:17" ht="20.100000000000001" customHeight="1">
      <c r="B9" s="90"/>
      <c r="C9" s="91"/>
      <c r="D9" s="57" t="s">
        <v>30</v>
      </c>
      <c r="E9" s="57"/>
      <c r="F9" s="57" t="s">
        <v>84</v>
      </c>
      <c r="G9" s="57">
        <v>1</v>
      </c>
      <c r="H9" s="53">
        <v>100000</v>
      </c>
      <c r="I9" s="53">
        <f t="shared" si="0"/>
        <v>100000</v>
      </c>
      <c r="J9" s="92"/>
      <c r="K9" s="73"/>
    </row>
    <row r="10" spans="2:17" ht="20.100000000000001" customHeight="1">
      <c r="B10" s="90"/>
      <c r="C10" s="91"/>
      <c r="D10" s="57" t="s">
        <v>31</v>
      </c>
      <c r="E10" s="57"/>
      <c r="F10" s="57" t="s">
        <v>85</v>
      </c>
      <c r="G10" s="57">
        <v>1</v>
      </c>
      <c r="H10" s="53">
        <v>100000</v>
      </c>
      <c r="I10" s="53">
        <f t="shared" si="0"/>
        <v>100000</v>
      </c>
      <c r="J10" s="92"/>
      <c r="K10" s="73"/>
    </row>
    <row r="11" spans="2:17" ht="20.100000000000001" customHeight="1">
      <c r="B11" s="90"/>
      <c r="C11" s="91"/>
      <c r="D11" s="57" t="s">
        <v>32</v>
      </c>
      <c r="E11" s="57"/>
      <c r="F11" s="57" t="s">
        <v>86</v>
      </c>
      <c r="G11" s="57">
        <v>1</v>
      </c>
      <c r="H11" s="53">
        <v>100000</v>
      </c>
      <c r="I11" s="53">
        <f t="shared" si="0"/>
        <v>100000</v>
      </c>
      <c r="J11" s="92"/>
      <c r="K11" s="73"/>
    </row>
    <row r="12" spans="2:17" ht="20.100000000000001" customHeight="1">
      <c r="B12" s="90"/>
      <c r="C12" s="91"/>
      <c r="D12" s="57" t="s">
        <v>34</v>
      </c>
      <c r="E12" s="57"/>
      <c r="F12" s="57" t="s">
        <v>87</v>
      </c>
      <c r="G12" s="57">
        <v>1</v>
      </c>
      <c r="H12" s="53">
        <v>100000</v>
      </c>
      <c r="I12" s="53">
        <f t="shared" si="0"/>
        <v>100000</v>
      </c>
      <c r="J12" s="92"/>
      <c r="K12" s="73"/>
    </row>
    <row r="13" spans="2:17" ht="20.100000000000001" customHeight="1">
      <c r="B13" s="90"/>
      <c r="C13" s="91"/>
      <c r="D13" s="57" t="s">
        <v>35</v>
      </c>
      <c r="E13" s="57"/>
      <c r="F13" s="57" t="s">
        <v>88</v>
      </c>
      <c r="G13" s="57">
        <v>1</v>
      </c>
      <c r="H13" s="53">
        <v>100000</v>
      </c>
      <c r="I13" s="53">
        <f t="shared" si="0"/>
        <v>100000</v>
      </c>
      <c r="J13" s="92"/>
      <c r="K13" s="73"/>
    </row>
    <row r="14" spans="2:17" ht="20.100000000000001" customHeight="1">
      <c r="B14" s="90"/>
      <c r="C14" s="91"/>
      <c r="D14" s="57" t="s">
        <v>36</v>
      </c>
      <c r="E14" s="57"/>
      <c r="F14" s="57" t="s">
        <v>81</v>
      </c>
      <c r="G14" s="57">
        <v>1</v>
      </c>
      <c r="H14" s="53">
        <v>100000</v>
      </c>
      <c r="I14" s="53">
        <f t="shared" si="0"/>
        <v>100000</v>
      </c>
      <c r="J14" s="92"/>
      <c r="K14" s="73"/>
    </row>
    <row r="15" spans="2:17" ht="20.100000000000001" customHeight="1">
      <c r="B15" s="90"/>
      <c r="C15" s="91"/>
      <c r="D15" s="57" t="s">
        <v>26</v>
      </c>
      <c r="E15" s="57"/>
      <c r="F15" s="57" t="s">
        <v>82</v>
      </c>
      <c r="G15" s="57">
        <v>1</v>
      </c>
      <c r="H15" s="53">
        <v>100000</v>
      </c>
      <c r="I15" s="53">
        <f t="shared" si="0"/>
        <v>100000</v>
      </c>
      <c r="J15" s="92"/>
      <c r="K15" s="73"/>
    </row>
    <row r="16" spans="2:17" ht="20.100000000000001" customHeight="1">
      <c r="B16" s="90"/>
      <c r="C16" s="91"/>
      <c r="D16" s="57" t="s">
        <v>27</v>
      </c>
      <c r="E16" s="57"/>
      <c r="F16" s="57" t="s">
        <v>83</v>
      </c>
      <c r="G16" s="57">
        <v>1</v>
      </c>
      <c r="H16" s="53">
        <v>100000</v>
      </c>
      <c r="I16" s="53">
        <f t="shared" si="0"/>
        <v>100000</v>
      </c>
      <c r="J16" s="92"/>
      <c r="K16" s="73"/>
    </row>
    <row r="17" spans="2:11" ht="20.100000000000001" customHeight="1">
      <c r="B17" s="90"/>
      <c r="C17" s="91"/>
      <c r="D17" s="57" t="s">
        <v>28</v>
      </c>
      <c r="E17" s="57"/>
      <c r="F17" s="57" t="s">
        <v>84</v>
      </c>
      <c r="G17" s="57">
        <v>1</v>
      </c>
      <c r="H17" s="53">
        <v>100000</v>
      </c>
      <c r="I17" s="53">
        <f t="shared" si="0"/>
        <v>100000</v>
      </c>
      <c r="J17" s="92"/>
      <c r="K17" s="73"/>
    </row>
    <row r="18" spans="2:11" ht="20.100000000000001" customHeight="1">
      <c r="B18" s="90" t="s">
        <v>78</v>
      </c>
      <c r="C18" s="91" t="s">
        <v>79</v>
      </c>
      <c r="D18" s="57" t="s">
        <v>26</v>
      </c>
      <c r="E18" s="57"/>
      <c r="F18" s="57" t="s">
        <v>85</v>
      </c>
      <c r="G18" s="57">
        <v>1</v>
      </c>
      <c r="H18" s="53">
        <v>100000</v>
      </c>
      <c r="I18" s="53">
        <f t="shared" ref="I18:I30" si="1">G18*H18</f>
        <v>100000</v>
      </c>
      <c r="J18" s="92">
        <f>SUM(I18:I30)</f>
        <v>1300000</v>
      </c>
      <c r="K18" s="73"/>
    </row>
    <row r="19" spans="2:11" ht="20.100000000000001" customHeight="1">
      <c r="B19" s="90"/>
      <c r="C19" s="91"/>
      <c r="D19" s="57" t="s">
        <v>27</v>
      </c>
      <c r="E19" s="57"/>
      <c r="F19" s="57" t="s">
        <v>86</v>
      </c>
      <c r="G19" s="57">
        <v>1</v>
      </c>
      <c r="H19" s="53">
        <v>100000</v>
      </c>
      <c r="I19" s="53">
        <f t="shared" si="1"/>
        <v>100000</v>
      </c>
      <c r="J19" s="92"/>
      <c r="K19" s="73"/>
    </row>
    <row r="20" spans="2:11" ht="20.100000000000001" customHeight="1">
      <c r="B20" s="90"/>
      <c r="C20" s="91"/>
      <c r="D20" s="57" t="s">
        <v>28</v>
      </c>
      <c r="E20" s="57"/>
      <c r="F20" s="57" t="s">
        <v>87</v>
      </c>
      <c r="G20" s="57">
        <v>1</v>
      </c>
      <c r="H20" s="53">
        <v>100000</v>
      </c>
      <c r="I20" s="53">
        <f t="shared" si="1"/>
        <v>100000</v>
      </c>
      <c r="J20" s="92"/>
      <c r="K20" s="73"/>
    </row>
    <row r="21" spans="2:11" ht="20.100000000000001" customHeight="1">
      <c r="B21" s="90"/>
      <c r="C21" s="91"/>
      <c r="D21" s="57" t="s">
        <v>29</v>
      </c>
      <c r="E21" s="57"/>
      <c r="F21" s="57" t="s">
        <v>88</v>
      </c>
      <c r="G21" s="57">
        <v>1</v>
      </c>
      <c r="H21" s="53">
        <v>100000</v>
      </c>
      <c r="I21" s="53">
        <f t="shared" si="1"/>
        <v>100000</v>
      </c>
      <c r="J21" s="92"/>
      <c r="K21" s="73"/>
    </row>
    <row r="22" spans="2:11" ht="20.100000000000001" customHeight="1">
      <c r="B22" s="90"/>
      <c r="C22" s="91"/>
      <c r="D22" s="57" t="s">
        <v>30</v>
      </c>
      <c r="E22" s="57"/>
      <c r="F22" s="57" t="s">
        <v>81</v>
      </c>
      <c r="G22" s="57">
        <v>1</v>
      </c>
      <c r="H22" s="53">
        <v>100000</v>
      </c>
      <c r="I22" s="53">
        <f t="shared" si="1"/>
        <v>100000</v>
      </c>
      <c r="J22" s="92"/>
      <c r="K22" s="73"/>
    </row>
    <row r="23" spans="2:11" ht="20.100000000000001" customHeight="1">
      <c r="B23" s="90"/>
      <c r="C23" s="91"/>
      <c r="D23" s="57" t="s">
        <v>31</v>
      </c>
      <c r="E23" s="57"/>
      <c r="F23" s="57" t="s">
        <v>82</v>
      </c>
      <c r="G23" s="57">
        <v>1</v>
      </c>
      <c r="H23" s="53">
        <v>100000</v>
      </c>
      <c r="I23" s="53">
        <f t="shared" si="1"/>
        <v>100000</v>
      </c>
      <c r="J23" s="92"/>
      <c r="K23" s="73"/>
    </row>
    <row r="24" spans="2:11" ht="20.100000000000001" customHeight="1">
      <c r="B24" s="90"/>
      <c r="C24" s="91"/>
      <c r="D24" s="57" t="s">
        <v>32</v>
      </c>
      <c r="E24" s="57"/>
      <c r="F24" s="57" t="s">
        <v>83</v>
      </c>
      <c r="G24" s="57">
        <v>1</v>
      </c>
      <c r="H24" s="53">
        <v>100000</v>
      </c>
      <c r="I24" s="53">
        <f t="shared" si="1"/>
        <v>100000</v>
      </c>
      <c r="J24" s="92"/>
      <c r="K24" s="73"/>
    </row>
    <row r="25" spans="2:11" ht="20.100000000000001" customHeight="1">
      <c r="B25" s="90"/>
      <c r="C25" s="91"/>
      <c r="D25" s="57" t="s">
        <v>34</v>
      </c>
      <c r="E25" s="57"/>
      <c r="F25" s="57" t="s">
        <v>84</v>
      </c>
      <c r="G25" s="57">
        <v>1</v>
      </c>
      <c r="H25" s="53">
        <v>100000</v>
      </c>
      <c r="I25" s="53">
        <f t="shared" si="1"/>
        <v>100000</v>
      </c>
      <c r="J25" s="92"/>
      <c r="K25" s="73"/>
    </row>
    <row r="26" spans="2:11" ht="20.100000000000001" customHeight="1">
      <c r="B26" s="90"/>
      <c r="C26" s="91"/>
      <c r="D26" s="57" t="s">
        <v>35</v>
      </c>
      <c r="E26" s="57"/>
      <c r="F26" s="57" t="s">
        <v>85</v>
      </c>
      <c r="G26" s="57">
        <v>1</v>
      </c>
      <c r="H26" s="53">
        <v>100000</v>
      </c>
      <c r="I26" s="53">
        <f t="shared" si="1"/>
        <v>100000</v>
      </c>
      <c r="J26" s="92"/>
      <c r="K26" s="73"/>
    </row>
    <row r="27" spans="2:11" ht="20.100000000000001" customHeight="1">
      <c r="B27" s="90"/>
      <c r="C27" s="91"/>
      <c r="D27" s="57" t="s">
        <v>36</v>
      </c>
      <c r="E27" s="57"/>
      <c r="F27" s="57" t="s">
        <v>86</v>
      </c>
      <c r="G27" s="57">
        <v>1</v>
      </c>
      <c r="H27" s="53">
        <v>100000</v>
      </c>
      <c r="I27" s="53">
        <f t="shared" si="1"/>
        <v>100000</v>
      </c>
      <c r="J27" s="92"/>
      <c r="K27" s="73"/>
    </row>
    <row r="28" spans="2:11" ht="20.100000000000001" customHeight="1">
      <c r="B28" s="90"/>
      <c r="C28" s="91"/>
      <c r="D28" s="57" t="s">
        <v>26</v>
      </c>
      <c r="E28" s="57"/>
      <c r="F28" s="57" t="s">
        <v>87</v>
      </c>
      <c r="G28" s="57">
        <v>1</v>
      </c>
      <c r="H28" s="53">
        <v>100000</v>
      </c>
      <c r="I28" s="53">
        <f t="shared" si="1"/>
        <v>100000</v>
      </c>
      <c r="J28" s="92"/>
      <c r="K28" s="73"/>
    </row>
    <row r="29" spans="2:11" ht="20.100000000000001" customHeight="1">
      <c r="B29" s="90"/>
      <c r="C29" s="91"/>
      <c r="D29" s="57" t="s">
        <v>27</v>
      </c>
      <c r="E29" s="57"/>
      <c r="F29" s="57" t="s">
        <v>88</v>
      </c>
      <c r="G29" s="57">
        <v>1</v>
      </c>
      <c r="H29" s="53">
        <v>100000</v>
      </c>
      <c r="I29" s="53">
        <f t="shared" si="1"/>
        <v>100000</v>
      </c>
      <c r="J29" s="92"/>
      <c r="K29" s="73"/>
    </row>
    <row r="30" spans="2:11" ht="20.100000000000001" customHeight="1">
      <c r="B30" s="90"/>
      <c r="C30" s="91"/>
      <c r="D30" s="57" t="s">
        <v>28</v>
      </c>
      <c r="E30" s="57"/>
      <c r="F30" s="57" t="s">
        <v>81</v>
      </c>
      <c r="G30" s="57">
        <v>1</v>
      </c>
      <c r="H30" s="53">
        <v>100000</v>
      </c>
      <c r="I30" s="53">
        <f t="shared" si="1"/>
        <v>100000</v>
      </c>
      <c r="J30" s="92"/>
      <c r="K30" s="73"/>
    </row>
    <row r="31" spans="2:11" ht="20.100000000000001" customHeight="1">
      <c r="B31" s="90" t="s">
        <v>78</v>
      </c>
      <c r="C31" s="91" t="s">
        <v>79</v>
      </c>
      <c r="D31" s="57" t="s">
        <v>26</v>
      </c>
      <c r="E31" s="57"/>
      <c r="F31" s="57" t="s">
        <v>85</v>
      </c>
      <c r="G31" s="57">
        <v>1</v>
      </c>
      <c r="H31" s="53">
        <v>100000</v>
      </c>
      <c r="I31" s="53">
        <f t="shared" si="0"/>
        <v>100000</v>
      </c>
      <c r="J31" s="92">
        <f>SUM(I31:I43)</f>
        <v>1300000</v>
      </c>
      <c r="K31" s="73"/>
    </row>
    <row r="32" spans="2:11" ht="20.100000000000001" customHeight="1">
      <c r="B32" s="90"/>
      <c r="C32" s="91"/>
      <c r="D32" s="57" t="s">
        <v>27</v>
      </c>
      <c r="E32" s="57"/>
      <c r="F32" s="57" t="s">
        <v>86</v>
      </c>
      <c r="G32" s="57">
        <v>1</v>
      </c>
      <c r="H32" s="53">
        <v>100000</v>
      </c>
      <c r="I32" s="53">
        <f t="shared" si="0"/>
        <v>100000</v>
      </c>
      <c r="J32" s="92"/>
      <c r="K32" s="73"/>
    </row>
    <row r="33" spans="2:11" ht="20.100000000000001" customHeight="1">
      <c r="B33" s="90"/>
      <c r="C33" s="91"/>
      <c r="D33" s="57" t="s">
        <v>28</v>
      </c>
      <c r="E33" s="57"/>
      <c r="F33" s="57" t="s">
        <v>87</v>
      </c>
      <c r="G33" s="57">
        <v>1</v>
      </c>
      <c r="H33" s="53">
        <v>100000</v>
      </c>
      <c r="I33" s="53">
        <f t="shared" si="0"/>
        <v>100000</v>
      </c>
      <c r="J33" s="92"/>
      <c r="K33" s="73"/>
    </row>
    <row r="34" spans="2:11" ht="20.100000000000001" customHeight="1">
      <c r="B34" s="90"/>
      <c r="C34" s="91"/>
      <c r="D34" s="57" t="s">
        <v>29</v>
      </c>
      <c r="E34" s="57"/>
      <c r="F34" s="57" t="s">
        <v>88</v>
      </c>
      <c r="G34" s="57">
        <v>1</v>
      </c>
      <c r="H34" s="53">
        <v>100000</v>
      </c>
      <c r="I34" s="53">
        <f t="shared" si="0"/>
        <v>100000</v>
      </c>
      <c r="J34" s="92"/>
      <c r="K34" s="73"/>
    </row>
    <row r="35" spans="2:11" ht="20.100000000000001" customHeight="1">
      <c r="B35" s="90"/>
      <c r="C35" s="91"/>
      <c r="D35" s="57" t="s">
        <v>30</v>
      </c>
      <c r="E35" s="57"/>
      <c r="F35" s="57" t="s">
        <v>81</v>
      </c>
      <c r="G35" s="57">
        <v>1</v>
      </c>
      <c r="H35" s="53">
        <v>100000</v>
      </c>
      <c r="I35" s="53">
        <f t="shared" si="0"/>
        <v>100000</v>
      </c>
      <c r="J35" s="92"/>
      <c r="K35" s="73"/>
    </row>
    <row r="36" spans="2:11" ht="20.100000000000001" customHeight="1">
      <c r="B36" s="90"/>
      <c r="C36" s="91"/>
      <c r="D36" s="57" t="s">
        <v>31</v>
      </c>
      <c r="E36" s="57"/>
      <c r="F36" s="57" t="s">
        <v>82</v>
      </c>
      <c r="G36" s="57">
        <v>1</v>
      </c>
      <c r="H36" s="53">
        <v>100000</v>
      </c>
      <c r="I36" s="53">
        <f t="shared" si="0"/>
        <v>100000</v>
      </c>
      <c r="J36" s="92"/>
      <c r="K36" s="73"/>
    </row>
    <row r="37" spans="2:11" ht="20.100000000000001" customHeight="1">
      <c r="B37" s="90"/>
      <c r="C37" s="91"/>
      <c r="D37" s="57" t="s">
        <v>32</v>
      </c>
      <c r="E37" s="57"/>
      <c r="F37" s="57" t="s">
        <v>83</v>
      </c>
      <c r="G37" s="57">
        <v>1</v>
      </c>
      <c r="H37" s="53">
        <v>100000</v>
      </c>
      <c r="I37" s="53">
        <f t="shared" si="0"/>
        <v>100000</v>
      </c>
      <c r="J37" s="92"/>
      <c r="K37" s="73"/>
    </row>
    <row r="38" spans="2:11" ht="20.100000000000001" customHeight="1">
      <c r="B38" s="90"/>
      <c r="C38" s="91"/>
      <c r="D38" s="57" t="s">
        <v>34</v>
      </c>
      <c r="E38" s="57"/>
      <c r="F38" s="57" t="s">
        <v>84</v>
      </c>
      <c r="G38" s="57">
        <v>1</v>
      </c>
      <c r="H38" s="53">
        <v>100000</v>
      </c>
      <c r="I38" s="53">
        <f t="shared" si="0"/>
        <v>100000</v>
      </c>
      <c r="J38" s="92"/>
      <c r="K38" s="73"/>
    </row>
    <row r="39" spans="2:11" ht="20.100000000000001" customHeight="1">
      <c r="B39" s="90"/>
      <c r="C39" s="91"/>
      <c r="D39" s="57" t="s">
        <v>35</v>
      </c>
      <c r="E39" s="57"/>
      <c r="F39" s="57" t="s">
        <v>85</v>
      </c>
      <c r="G39" s="57">
        <v>1</v>
      </c>
      <c r="H39" s="53">
        <v>100000</v>
      </c>
      <c r="I39" s="53">
        <f t="shared" si="0"/>
        <v>100000</v>
      </c>
      <c r="J39" s="92"/>
      <c r="K39" s="73"/>
    </row>
    <row r="40" spans="2:11" ht="20.100000000000001" customHeight="1">
      <c r="B40" s="90"/>
      <c r="C40" s="91"/>
      <c r="D40" s="57" t="s">
        <v>36</v>
      </c>
      <c r="E40" s="57"/>
      <c r="F40" s="57" t="s">
        <v>86</v>
      </c>
      <c r="G40" s="57">
        <v>1</v>
      </c>
      <c r="H40" s="53">
        <v>100000</v>
      </c>
      <c r="I40" s="53">
        <f t="shared" si="0"/>
        <v>100000</v>
      </c>
      <c r="J40" s="92"/>
      <c r="K40" s="73"/>
    </row>
    <row r="41" spans="2:11" ht="20.100000000000001" customHeight="1">
      <c r="B41" s="90"/>
      <c r="C41" s="91"/>
      <c r="D41" s="57" t="s">
        <v>26</v>
      </c>
      <c r="E41" s="57"/>
      <c r="F41" s="57" t="s">
        <v>87</v>
      </c>
      <c r="G41" s="57">
        <v>1</v>
      </c>
      <c r="H41" s="53">
        <v>100000</v>
      </c>
      <c r="I41" s="53">
        <f t="shared" si="0"/>
        <v>100000</v>
      </c>
      <c r="J41" s="92"/>
      <c r="K41" s="73"/>
    </row>
    <row r="42" spans="2:11" ht="20.100000000000001" customHeight="1">
      <c r="B42" s="90"/>
      <c r="C42" s="91"/>
      <c r="D42" s="57" t="s">
        <v>27</v>
      </c>
      <c r="E42" s="57"/>
      <c r="F42" s="57" t="s">
        <v>88</v>
      </c>
      <c r="G42" s="57">
        <v>1</v>
      </c>
      <c r="H42" s="53">
        <v>100000</v>
      </c>
      <c r="I42" s="53">
        <f t="shared" si="0"/>
        <v>100000</v>
      </c>
      <c r="J42" s="92"/>
      <c r="K42" s="73"/>
    </row>
    <row r="43" spans="2:11" ht="20.100000000000001" customHeight="1">
      <c r="B43" s="90"/>
      <c r="C43" s="91"/>
      <c r="D43" s="57" t="s">
        <v>28</v>
      </c>
      <c r="E43" s="57"/>
      <c r="F43" s="57" t="s">
        <v>81</v>
      </c>
      <c r="G43" s="57">
        <v>1</v>
      </c>
      <c r="H43" s="53">
        <v>100000</v>
      </c>
      <c r="I43" s="53">
        <f t="shared" si="0"/>
        <v>100000</v>
      </c>
      <c r="J43" s="92"/>
      <c r="K43" s="73"/>
    </row>
    <row r="44" spans="2:11" ht="20.100000000000001" customHeight="1">
      <c r="B44" s="90" t="s">
        <v>78</v>
      </c>
      <c r="C44" s="91" t="s">
        <v>79</v>
      </c>
      <c r="D44" s="57" t="s">
        <v>26</v>
      </c>
      <c r="E44" s="57"/>
      <c r="F44" s="57" t="s">
        <v>82</v>
      </c>
      <c r="G44" s="57">
        <v>1</v>
      </c>
      <c r="H44" s="53">
        <v>100000</v>
      </c>
      <c r="I44" s="53">
        <f t="shared" ref="I44:I56" si="2">G44*H44</f>
        <v>100000</v>
      </c>
      <c r="J44" s="92">
        <f>SUM(I44:I56)</f>
        <v>1300000</v>
      </c>
      <c r="K44" s="73"/>
    </row>
    <row r="45" spans="2:11" ht="20.100000000000001" customHeight="1">
      <c r="B45" s="90"/>
      <c r="C45" s="91"/>
      <c r="D45" s="57" t="s">
        <v>27</v>
      </c>
      <c r="E45" s="57"/>
      <c r="F45" s="57" t="s">
        <v>83</v>
      </c>
      <c r="G45" s="57">
        <v>1</v>
      </c>
      <c r="H45" s="53">
        <v>100000</v>
      </c>
      <c r="I45" s="53">
        <f t="shared" si="2"/>
        <v>100000</v>
      </c>
      <c r="J45" s="92"/>
      <c r="K45" s="73"/>
    </row>
    <row r="46" spans="2:11" ht="20.100000000000001" customHeight="1">
      <c r="B46" s="90"/>
      <c r="C46" s="91"/>
      <c r="D46" s="57" t="s">
        <v>28</v>
      </c>
      <c r="E46" s="57"/>
      <c r="F46" s="57" t="s">
        <v>84</v>
      </c>
      <c r="G46" s="57">
        <v>1</v>
      </c>
      <c r="H46" s="53">
        <v>100000</v>
      </c>
      <c r="I46" s="53">
        <f t="shared" si="2"/>
        <v>100000</v>
      </c>
      <c r="J46" s="92"/>
      <c r="K46" s="73"/>
    </row>
    <row r="47" spans="2:11" ht="20.100000000000001" customHeight="1">
      <c r="B47" s="90"/>
      <c r="C47" s="91"/>
      <c r="D47" s="57" t="s">
        <v>29</v>
      </c>
      <c r="E47" s="57"/>
      <c r="F47" s="57" t="s">
        <v>85</v>
      </c>
      <c r="G47" s="57">
        <v>1</v>
      </c>
      <c r="H47" s="53">
        <v>100000</v>
      </c>
      <c r="I47" s="53">
        <f t="shared" si="2"/>
        <v>100000</v>
      </c>
      <c r="J47" s="92"/>
      <c r="K47" s="73"/>
    </row>
    <row r="48" spans="2:11" ht="20.100000000000001" customHeight="1">
      <c r="B48" s="90"/>
      <c r="C48" s="91"/>
      <c r="D48" s="57" t="s">
        <v>30</v>
      </c>
      <c r="E48" s="57"/>
      <c r="F48" s="57" t="s">
        <v>86</v>
      </c>
      <c r="G48" s="57">
        <v>1</v>
      </c>
      <c r="H48" s="53">
        <v>100000</v>
      </c>
      <c r="I48" s="53">
        <f t="shared" si="2"/>
        <v>100000</v>
      </c>
      <c r="J48" s="92"/>
      <c r="K48" s="73"/>
    </row>
    <row r="49" spans="2:11" ht="20.100000000000001" customHeight="1">
      <c r="B49" s="90"/>
      <c r="C49" s="91"/>
      <c r="D49" s="57" t="s">
        <v>31</v>
      </c>
      <c r="E49" s="57"/>
      <c r="F49" s="57" t="s">
        <v>87</v>
      </c>
      <c r="G49" s="57">
        <v>1</v>
      </c>
      <c r="H49" s="53">
        <v>100000</v>
      </c>
      <c r="I49" s="53">
        <f t="shared" si="2"/>
        <v>100000</v>
      </c>
      <c r="J49" s="92"/>
      <c r="K49" s="73"/>
    </row>
    <row r="50" spans="2:11" ht="20.100000000000001" customHeight="1">
      <c r="B50" s="90"/>
      <c r="C50" s="91"/>
      <c r="D50" s="57" t="s">
        <v>32</v>
      </c>
      <c r="E50" s="57"/>
      <c r="F50" s="57" t="s">
        <v>88</v>
      </c>
      <c r="G50" s="57">
        <v>1</v>
      </c>
      <c r="H50" s="53">
        <v>100000</v>
      </c>
      <c r="I50" s="53">
        <f t="shared" si="2"/>
        <v>100000</v>
      </c>
      <c r="J50" s="92"/>
      <c r="K50" s="73"/>
    </row>
    <row r="51" spans="2:11" ht="20.100000000000001" customHeight="1">
      <c r="B51" s="90"/>
      <c r="C51" s="91"/>
      <c r="D51" s="57" t="s">
        <v>34</v>
      </c>
      <c r="E51" s="57"/>
      <c r="F51" s="57" t="s">
        <v>81</v>
      </c>
      <c r="G51" s="57">
        <v>1</v>
      </c>
      <c r="H51" s="53">
        <v>100000</v>
      </c>
      <c r="I51" s="53">
        <f t="shared" si="2"/>
        <v>100000</v>
      </c>
      <c r="J51" s="92"/>
      <c r="K51" s="73"/>
    </row>
    <row r="52" spans="2:11" ht="20.100000000000001" customHeight="1">
      <c r="B52" s="90"/>
      <c r="C52" s="91"/>
      <c r="D52" s="57" t="s">
        <v>35</v>
      </c>
      <c r="E52" s="57"/>
      <c r="F52" s="57" t="s">
        <v>82</v>
      </c>
      <c r="G52" s="57">
        <v>1</v>
      </c>
      <c r="H52" s="53">
        <v>100000</v>
      </c>
      <c r="I52" s="53">
        <f t="shared" si="2"/>
        <v>100000</v>
      </c>
      <c r="J52" s="92"/>
      <c r="K52" s="73"/>
    </row>
    <row r="53" spans="2:11" ht="20.100000000000001" customHeight="1">
      <c r="B53" s="90"/>
      <c r="C53" s="91"/>
      <c r="D53" s="57" t="s">
        <v>36</v>
      </c>
      <c r="E53" s="57"/>
      <c r="F53" s="57" t="s">
        <v>83</v>
      </c>
      <c r="G53" s="57">
        <v>1</v>
      </c>
      <c r="H53" s="53">
        <v>100000</v>
      </c>
      <c r="I53" s="53">
        <f t="shared" si="2"/>
        <v>100000</v>
      </c>
      <c r="J53" s="92"/>
      <c r="K53" s="73"/>
    </row>
    <row r="54" spans="2:11" ht="20.100000000000001" customHeight="1">
      <c r="B54" s="90"/>
      <c r="C54" s="91"/>
      <c r="D54" s="57" t="s">
        <v>26</v>
      </c>
      <c r="E54" s="57"/>
      <c r="F54" s="57" t="s">
        <v>84</v>
      </c>
      <c r="G54" s="57">
        <v>1</v>
      </c>
      <c r="H54" s="53">
        <v>100000</v>
      </c>
      <c r="I54" s="53">
        <f t="shared" si="2"/>
        <v>100000</v>
      </c>
      <c r="J54" s="92"/>
      <c r="K54" s="73"/>
    </row>
    <row r="55" spans="2:11" ht="20.100000000000001" customHeight="1">
      <c r="B55" s="90"/>
      <c r="C55" s="91"/>
      <c r="D55" s="57" t="s">
        <v>27</v>
      </c>
      <c r="E55" s="57"/>
      <c r="F55" s="57" t="s">
        <v>85</v>
      </c>
      <c r="G55" s="57">
        <v>1</v>
      </c>
      <c r="H55" s="53">
        <v>100000</v>
      </c>
      <c r="I55" s="53">
        <f t="shared" si="2"/>
        <v>100000</v>
      </c>
      <c r="J55" s="92"/>
      <c r="K55" s="73"/>
    </row>
    <row r="56" spans="2:11" ht="20.100000000000001" customHeight="1">
      <c r="B56" s="90"/>
      <c r="C56" s="91"/>
      <c r="D56" s="57" t="s">
        <v>28</v>
      </c>
      <c r="E56" s="57"/>
      <c r="F56" s="57" t="s">
        <v>86</v>
      </c>
      <c r="G56" s="57">
        <v>1</v>
      </c>
      <c r="H56" s="53">
        <v>100000</v>
      </c>
      <c r="I56" s="53">
        <f t="shared" si="2"/>
        <v>100000</v>
      </c>
      <c r="J56" s="92"/>
      <c r="K56" s="73"/>
    </row>
    <row r="57" spans="2:11" ht="20.100000000000001" customHeight="1">
      <c r="B57" s="90" t="s">
        <v>78</v>
      </c>
      <c r="C57" s="91" t="s">
        <v>79</v>
      </c>
      <c r="D57" s="57" t="s">
        <v>26</v>
      </c>
      <c r="E57" s="57"/>
      <c r="F57" s="57" t="s">
        <v>82</v>
      </c>
      <c r="G57" s="57">
        <v>1</v>
      </c>
      <c r="H57" s="53">
        <v>100000</v>
      </c>
      <c r="I57" s="53">
        <f t="shared" si="0"/>
        <v>100000</v>
      </c>
      <c r="J57" s="92">
        <f>SUM(I57:I69)</f>
        <v>1300000</v>
      </c>
      <c r="K57" s="73"/>
    </row>
    <row r="58" spans="2:11" ht="20.100000000000001" customHeight="1">
      <c r="B58" s="90"/>
      <c r="C58" s="91"/>
      <c r="D58" s="57" t="s">
        <v>27</v>
      </c>
      <c r="E58" s="57"/>
      <c r="F58" s="57" t="s">
        <v>83</v>
      </c>
      <c r="G58" s="57">
        <v>1</v>
      </c>
      <c r="H58" s="53">
        <v>100000</v>
      </c>
      <c r="I58" s="53">
        <f t="shared" si="0"/>
        <v>100000</v>
      </c>
      <c r="J58" s="92"/>
      <c r="K58" s="73"/>
    </row>
    <row r="59" spans="2:11" ht="20.100000000000001" customHeight="1">
      <c r="B59" s="90"/>
      <c r="C59" s="91"/>
      <c r="D59" s="57" t="s">
        <v>28</v>
      </c>
      <c r="E59" s="57"/>
      <c r="F59" s="57" t="s">
        <v>84</v>
      </c>
      <c r="G59" s="57">
        <v>1</v>
      </c>
      <c r="H59" s="53">
        <v>100000</v>
      </c>
      <c r="I59" s="53">
        <f t="shared" si="0"/>
        <v>100000</v>
      </c>
      <c r="J59" s="92"/>
      <c r="K59" s="73"/>
    </row>
    <row r="60" spans="2:11" ht="20.100000000000001" customHeight="1">
      <c r="B60" s="90"/>
      <c r="C60" s="91"/>
      <c r="D60" s="57" t="s">
        <v>29</v>
      </c>
      <c r="E60" s="57"/>
      <c r="F60" s="57" t="s">
        <v>85</v>
      </c>
      <c r="G60" s="57">
        <v>1</v>
      </c>
      <c r="H60" s="53">
        <v>100000</v>
      </c>
      <c r="I60" s="53">
        <f t="shared" si="0"/>
        <v>100000</v>
      </c>
      <c r="J60" s="92"/>
      <c r="K60" s="73"/>
    </row>
    <row r="61" spans="2:11" ht="20.100000000000001" customHeight="1">
      <c r="B61" s="90"/>
      <c r="C61" s="91"/>
      <c r="D61" s="57" t="s">
        <v>30</v>
      </c>
      <c r="E61" s="57"/>
      <c r="F61" s="57" t="s">
        <v>86</v>
      </c>
      <c r="G61" s="57">
        <v>1</v>
      </c>
      <c r="H61" s="53">
        <v>100000</v>
      </c>
      <c r="I61" s="53">
        <f t="shared" si="0"/>
        <v>100000</v>
      </c>
      <c r="J61" s="92"/>
      <c r="K61" s="73"/>
    </row>
    <row r="62" spans="2:11" ht="20.100000000000001" customHeight="1">
      <c r="B62" s="90"/>
      <c r="C62" s="91"/>
      <c r="D62" s="57" t="s">
        <v>31</v>
      </c>
      <c r="E62" s="57"/>
      <c r="F62" s="57" t="s">
        <v>87</v>
      </c>
      <c r="G62" s="57">
        <v>1</v>
      </c>
      <c r="H62" s="53">
        <v>100000</v>
      </c>
      <c r="I62" s="53">
        <f t="shared" si="0"/>
        <v>100000</v>
      </c>
      <c r="J62" s="92"/>
      <c r="K62" s="73"/>
    </row>
    <row r="63" spans="2:11" ht="20.100000000000001" customHeight="1">
      <c r="B63" s="90"/>
      <c r="C63" s="91"/>
      <c r="D63" s="57" t="s">
        <v>32</v>
      </c>
      <c r="E63" s="57"/>
      <c r="F63" s="57" t="s">
        <v>88</v>
      </c>
      <c r="G63" s="57">
        <v>1</v>
      </c>
      <c r="H63" s="53">
        <v>100000</v>
      </c>
      <c r="I63" s="53">
        <f t="shared" si="0"/>
        <v>100000</v>
      </c>
      <c r="J63" s="92"/>
      <c r="K63" s="73"/>
    </row>
    <row r="64" spans="2:11" ht="20.100000000000001" customHeight="1">
      <c r="B64" s="90"/>
      <c r="C64" s="91"/>
      <c r="D64" s="57" t="s">
        <v>34</v>
      </c>
      <c r="E64" s="57"/>
      <c r="F64" s="57" t="s">
        <v>81</v>
      </c>
      <c r="G64" s="57">
        <v>1</v>
      </c>
      <c r="H64" s="53">
        <v>100000</v>
      </c>
      <c r="I64" s="53">
        <f t="shared" si="0"/>
        <v>100000</v>
      </c>
      <c r="J64" s="92"/>
      <c r="K64" s="73"/>
    </row>
    <row r="65" spans="2:11" ht="20.100000000000001" customHeight="1">
      <c r="B65" s="90"/>
      <c r="C65" s="91"/>
      <c r="D65" s="57" t="s">
        <v>35</v>
      </c>
      <c r="E65" s="57"/>
      <c r="F65" s="57" t="s">
        <v>82</v>
      </c>
      <c r="G65" s="57">
        <v>1</v>
      </c>
      <c r="H65" s="53">
        <v>100000</v>
      </c>
      <c r="I65" s="53">
        <f t="shared" si="0"/>
        <v>100000</v>
      </c>
      <c r="J65" s="92"/>
      <c r="K65" s="73"/>
    </row>
    <row r="66" spans="2:11" ht="20.100000000000001" customHeight="1">
      <c r="B66" s="90"/>
      <c r="C66" s="91"/>
      <c r="D66" s="57" t="s">
        <v>36</v>
      </c>
      <c r="E66" s="57"/>
      <c r="F66" s="57" t="s">
        <v>83</v>
      </c>
      <c r="G66" s="57">
        <v>1</v>
      </c>
      <c r="H66" s="53">
        <v>100000</v>
      </c>
      <c r="I66" s="53">
        <f t="shared" si="0"/>
        <v>100000</v>
      </c>
      <c r="J66" s="92"/>
      <c r="K66" s="73"/>
    </row>
    <row r="67" spans="2:11" ht="20.100000000000001" customHeight="1">
      <c r="B67" s="90"/>
      <c r="C67" s="91"/>
      <c r="D67" s="57" t="s">
        <v>26</v>
      </c>
      <c r="E67" s="57"/>
      <c r="F67" s="57" t="s">
        <v>84</v>
      </c>
      <c r="G67" s="57">
        <v>1</v>
      </c>
      <c r="H67" s="53">
        <v>100000</v>
      </c>
      <c r="I67" s="53">
        <f t="shared" si="0"/>
        <v>100000</v>
      </c>
      <c r="J67" s="92"/>
      <c r="K67" s="73"/>
    </row>
    <row r="68" spans="2:11" ht="20.100000000000001" customHeight="1">
      <c r="B68" s="90"/>
      <c r="C68" s="91"/>
      <c r="D68" s="57" t="s">
        <v>27</v>
      </c>
      <c r="E68" s="57"/>
      <c r="F68" s="57" t="s">
        <v>85</v>
      </c>
      <c r="G68" s="57">
        <v>1</v>
      </c>
      <c r="H68" s="53">
        <v>100000</v>
      </c>
      <c r="I68" s="53">
        <f t="shared" si="0"/>
        <v>100000</v>
      </c>
      <c r="J68" s="92"/>
      <c r="K68" s="73"/>
    </row>
    <row r="69" spans="2:11" ht="20.100000000000001" customHeight="1">
      <c r="B69" s="90"/>
      <c r="C69" s="91"/>
      <c r="D69" s="57" t="s">
        <v>28</v>
      </c>
      <c r="E69" s="57"/>
      <c r="F69" s="57" t="s">
        <v>86</v>
      </c>
      <c r="G69" s="57">
        <v>1</v>
      </c>
      <c r="H69" s="53">
        <v>100000</v>
      </c>
      <c r="I69" s="53">
        <f t="shared" si="0"/>
        <v>100000</v>
      </c>
      <c r="J69" s="92"/>
      <c r="K69" s="73"/>
    </row>
    <row r="70" spans="2:11" ht="20.100000000000001" customHeight="1">
      <c r="B70" s="90" t="s">
        <v>78</v>
      </c>
      <c r="C70" s="91" t="s">
        <v>79</v>
      </c>
      <c r="D70" s="57" t="s">
        <v>26</v>
      </c>
      <c r="E70" s="57"/>
      <c r="F70" s="57" t="s">
        <v>87</v>
      </c>
      <c r="G70" s="57">
        <v>1</v>
      </c>
      <c r="H70" s="53">
        <v>100000</v>
      </c>
      <c r="I70" s="53">
        <f t="shared" si="0"/>
        <v>100000</v>
      </c>
      <c r="J70" s="92">
        <f>SUM(I70:I82)</f>
        <v>1300000</v>
      </c>
      <c r="K70" s="73"/>
    </row>
    <row r="71" spans="2:11" ht="20.100000000000001" customHeight="1">
      <c r="B71" s="90"/>
      <c r="C71" s="91"/>
      <c r="D71" s="57" t="s">
        <v>27</v>
      </c>
      <c r="E71" s="57"/>
      <c r="F71" s="53" t="s">
        <v>88</v>
      </c>
      <c r="G71" s="57">
        <v>1</v>
      </c>
      <c r="H71" s="53">
        <v>100000</v>
      </c>
      <c r="I71" s="53">
        <f t="shared" si="0"/>
        <v>100000</v>
      </c>
      <c r="J71" s="92"/>
      <c r="K71" s="73"/>
    </row>
    <row r="72" spans="2:11" ht="20.100000000000001" customHeight="1">
      <c r="B72" s="90"/>
      <c r="C72" s="91"/>
      <c r="D72" s="57" t="s">
        <v>28</v>
      </c>
      <c r="E72" s="57"/>
      <c r="F72" s="53" t="s">
        <v>81</v>
      </c>
      <c r="G72" s="57">
        <v>1</v>
      </c>
      <c r="H72" s="53">
        <v>100000</v>
      </c>
      <c r="I72" s="53">
        <f t="shared" si="0"/>
        <v>100000</v>
      </c>
      <c r="J72" s="92"/>
      <c r="K72" s="73"/>
    </row>
    <row r="73" spans="2:11" ht="20.100000000000001" customHeight="1">
      <c r="B73" s="90"/>
      <c r="C73" s="91"/>
      <c r="D73" s="57" t="s">
        <v>29</v>
      </c>
      <c r="E73" s="57"/>
      <c r="F73" s="53" t="s">
        <v>82</v>
      </c>
      <c r="G73" s="57">
        <v>1</v>
      </c>
      <c r="H73" s="53">
        <v>100000</v>
      </c>
      <c r="I73" s="53">
        <f t="shared" si="0"/>
        <v>100000</v>
      </c>
      <c r="J73" s="92"/>
      <c r="K73" s="73"/>
    </row>
    <row r="74" spans="2:11" ht="20.100000000000001" customHeight="1">
      <c r="B74" s="90"/>
      <c r="C74" s="91"/>
      <c r="D74" s="57" t="s">
        <v>30</v>
      </c>
      <c r="E74" s="57"/>
      <c r="F74" s="53" t="s">
        <v>83</v>
      </c>
      <c r="G74" s="57">
        <v>1</v>
      </c>
      <c r="H74" s="53">
        <v>100000</v>
      </c>
      <c r="I74" s="53">
        <f t="shared" si="0"/>
        <v>100000</v>
      </c>
      <c r="J74" s="92"/>
      <c r="K74" s="73"/>
    </row>
    <row r="75" spans="2:11" ht="20.100000000000001" customHeight="1">
      <c r="B75" s="90"/>
      <c r="C75" s="91"/>
      <c r="D75" s="57" t="s">
        <v>31</v>
      </c>
      <c r="E75" s="57"/>
      <c r="F75" s="53" t="s">
        <v>84</v>
      </c>
      <c r="G75" s="57">
        <v>1</v>
      </c>
      <c r="H75" s="53">
        <v>100000</v>
      </c>
      <c r="I75" s="53">
        <f t="shared" si="0"/>
        <v>100000</v>
      </c>
      <c r="J75" s="92"/>
      <c r="K75" s="73"/>
    </row>
    <row r="76" spans="2:11" ht="20.100000000000001" customHeight="1">
      <c r="B76" s="90"/>
      <c r="C76" s="91"/>
      <c r="D76" s="57" t="s">
        <v>32</v>
      </c>
      <c r="E76" s="57"/>
      <c r="F76" s="53" t="s">
        <v>85</v>
      </c>
      <c r="G76" s="57">
        <v>1</v>
      </c>
      <c r="H76" s="53">
        <v>100000</v>
      </c>
      <c r="I76" s="53">
        <f t="shared" si="0"/>
        <v>100000</v>
      </c>
      <c r="J76" s="92"/>
      <c r="K76" s="73"/>
    </row>
    <row r="77" spans="2:11" ht="20.100000000000001" customHeight="1">
      <c r="B77" s="90"/>
      <c r="C77" s="91"/>
      <c r="D77" s="57" t="s">
        <v>28</v>
      </c>
      <c r="E77" s="57"/>
      <c r="F77" s="53" t="s">
        <v>86</v>
      </c>
      <c r="G77" s="57">
        <v>1</v>
      </c>
      <c r="H77" s="53">
        <v>100000</v>
      </c>
      <c r="I77" s="53">
        <f t="shared" si="0"/>
        <v>100000</v>
      </c>
      <c r="J77" s="92"/>
      <c r="K77" s="73"/>
    </row>
    <row r="78" spans="2:11" ht="20.100000000000001" customHeight="1">
      <c r="B78" s="90"/>
      <c r="C78" s="91"/>
      <c r="D78" s="57" t="s">
        <v>35</v>
      </c>
      <c r="E78" s="57"/>
      <c r="F78" s="53" t="s">
        <v>87</v>
      </c>
      <c r="G78" s="57">
        <v>1</v>
      </c>
      <c r="H78" s="53">
        <v>100000</v>
      </c>
      <c r="I78" s="53">
        <f t="shared" si="0"/>
        <v>100000</v>
      </c>
      <c r="J78" s="92"/>
      <c r="K78" s="73"/>
    </row>
    <row r="79" spans="2:11" ht="20.100000000000001" customHeight="1">
      <c r="B79" s="90"/>
      <c r="C79" s="91"/>
      <c r="D79" s="57" t="s">
        <v>26</v>
      </c>
      <c r="E79" s="57"/>
      <c r="F79" s="53" t="s">
        <v>88</v>
      </c>
      <c r="G79" s="57">
        <v>1</v>
      </c>
      <c r="H79" s="53">
        <v>100000</v>
      </c>
      <c r="I79" s="53">
        <f t="shared" si="0"/>
        <v>100000</v>
      </c>
      <c r="J79" s="92"/>
      <c r="K79" s="73"/>
    </row>
    <row r="80" spans="2:11" ht="20.100000000000001" customHeight="1">
      <c r="B80" s="90"/>
      <c r="C80" s="91"/>
      <c r="D80" s="57" t="s">
        <v>26</v>
      </c>
      <c r="E80" s="57"/>
      <c r="F80" s="53" t="s">
        <v>85</v>
      </c>
      <c r="G80" s="57">
        <v>1</v>
      </c>
      <c r="H80" s="53">
        <v>100000</v>
      </c>
      <c r="I80" s="53">
        <f t="shared" si="0"/>
        <v>100000</v>
      </c>
      <c r="J80" s="92"/>
      <c r="K80" s="73"/>
    </row>
    <row r="81" spans="2:17" ht="20.100000000000001" customHeight="1">
      <c r="B81" s="90"/>
      <c r="C81" s="91"/>
      <c r="D81" s="57" t="s">
        <v>26</v>
      </c>
      <c r="E81" s="57"/>
      <c r="F81" s="53" t="s">
        <v>86</v>
      </c>
      <c r="G81" s="57">
        <v>1</v>
      </c>
      <c r="H81" s="53">
        <v>100000</v>
      </c>
      <c r="I81" s="53">
        <f t="shared" si="0"/>
        <v>100000</v>
      </c>
      <c r="J81" s="92"/>
      <c r="K81" s="73"/>
    </row>
    <row r="82" spans="2:17" ht="20.100000000000001" customHeight="1">
      <c r="B82" s="90"/>
      <c r="C82" s="91"/>
      <c r="D82" s="57" t="s">
        <v>26</v>
      </c>
      <c r="E82" s="57"/>
      <c r="F82" s="53" t="s">
        <v>89</v>
      </c>
      <c r="G82" s="57">
        <v>1</v>
      </c>
      <c r="H82" s="53">
        <v>100000</v>
      </c>
      <c r="I82" s="53">
        <f t="shared" si="0"/>
        <v>100000</v>
      </c>
      <c r="J82" s="92"/>
      <c r="K82" s="73"/>
    </row>
    <row r="83" spans="2:17" s="55" customFormat="1" ht="31.5" customHeight="1">
      <c r="B83" s="96" t="s">
        <v>90</v>
      </c>
      <c r="C83" s="96"/>
      <c r="D83" s="96"/>
      <c r="E83" s="96"/>
      <c r="F83" s="96"/>
      <c r="G83" s="96"/>
      <c r="H83" s="96"/>
      <c r="I83" s="96"/>
      <c r="J83" s="72">
        <f>SUM(J5:J82)</f>
        <v>8500000</v>
      </c>
      <c r="K83" s="74"/>
      <c r="N83" s="61"/>
      <c r="O83" s="61"/>
      <c r="P83" s="61"/>
      <c r="Q83" s="61"/>
    </row>
    <row r="86" spans="2:17">
      <c r="B86" s="93" t="s">
        <v>91</v>
      </c>
      <c r="C86" s="93"/>
      <c r="D86" s="93"/>
      <c r="E86" s="63" t="s">
        <v>92</v>
      </c>
    </row>
    <row r="87" spans="2:17">
      <c r="B87" s="95" t="s">
        <v>93</v>
      </c>
      <c r="C87" s="70" t="str">
        <f>'Presupuesto por rubro'!B7</f>
        <v>Servicios Técnicos</v>
      </c>
      <c r="D87" s="62">
        <f t="shared" ref="D87:D96" si="3">COUNTIF(D$5:D$82,C87)</f>
        <v>15</v>
      </c>
      <c r="E87" s="53">
        <f t="shared" ref="E87:E96" si="4">IF($C87="",0,SUMIF($D$5:$D$82,$C87,$I$5:$I$82))</f>
        <v>1500000</v>
      </c>
    </row>
    <row r="88" spans="2:17">
      <c r="B88" s="95"/>
      <c r="C88" s="70" t="str">
        <f>'Presupuesto por rubro'!B8</f>
        <v>Equipos</v>
      </c>
      <c r="D88" s="62">
        <f t="shared" si="3"/>
        <v>11</v>
      </c>
      <c r="E88" s="53">
        <f t="shared" si="4"/>
        <v>1100000</v>
      </c>
    </row>
    <row r="89" spans="2:17" ht="31.5">
      <c r="B89" s="95"/>
      <c r="C89" s="70" t="str">
        <f>'Presupuesto por rubro'!B9</f>
        <v>Materiales e Insumos</v>
      </c>
      <c r="D89" s="62">
        <f t="shared" si="3"/>
        <v>12</v>
      </c>
      <c r="E89" s="53">
        <f t="shared" si="4"/>
        <v>1900000</v>
      </c>
    </row>
    <row r="90" spans="2:17">
      <c r="B90" s="95"/>
      <c r="C90" s="70" t="str">
        <f>'Presupuesto por rubro'!B10</f>
        <v>Software</v>
      </c>
      <c r="D90" s="62">
        <f t="shared" si="3"/>
        <v>6</v>
      </c>
      <c r="E90" s="53">
        <f t="shared" si="4"/>
        <v>600000</v>
      </c>
    </row>
    <row r="91" spans="2:17">
      <c r="B91" s="95"/>
      <c r="C91" s="70" t="str">
        <f>'Presupuesto por rubro'!B11</f>
        <v>Papelería</v>
      </c>
      <c r="D91" s="62">
        <f t="shared" si="3"/>
        <v>6</v>
      </c>
      <c r="E91" s="53">
        <f t="shared" si="4"/>
        <v>600000</v>
      </c>
    </row>
    <row r="92" spans="2:17">
      <c r="B92" s="95"/>
      <c r="C92" s="70" t="str">
        <f>'Presupuesto por rubro'!B12</f>
        <v>Fotocopias</v>
      </c>
      <c r="D92" s="62">
        <f t="shared" si="3"/>
        <v>6</v>
      </c>
      <c r="E92" s="53">
        <f t="shared" si="4"/>
        <v>600000</v>
      </c>
    </row>
    <row r="93" spans="2:17" ht="31.5">
      <c r="B93" s="95"/>
      <c r="C93" s="70" t="str">
        <f>'Presupuesto por rubro'!B13</f>
        <v>Recursos Bibliográficos</v>
      </c>
      <c r="D93" s="62">
        <f t="shared" si="3"/>
        <v>6</v>
      </c>
      <c r="E93" s="53">
        <f t="shared" si="4"/>
        <v>600000</v>
      </c>
    </row>
    <row r="94" spans="2:17">
      <c r="B94" s="95"/>
      <c r="C94" s="70" t="str">
        <f>'Presupuesto por rubro'!B14</f>
        <v>Movilidad</v>
      </c>
      <c r="D94" s="62">
        <f t="shared" si="3"/>
        <v>5</v>
      </c>
      <c r="E94" s="53">
        <f t="shared" si="4"/>
        <v>500000</v>
      </c>
    </row>
    <row r="95" spans="2:17">
      <c r="B95" s="95"/>
      <c r="C95" s="70" t="str">
        <f>'Presupuesto por rubro'!B15</f>
        <v>Publicaciones</v>
      </c>
      <c r="D95" s="62">
        <f t="shared" si="3"/>
        <v>6</v>
      </c>
      <c r="E95" s="53">
        <f t="shared" si="4"/>
        <v>600000</v>
      </c>
    </row>
    <row r="96" spans="2:17">
      <c r="B96" s="95"/>
      <c r="C96" s="70" t="str">
        <f>'Presupuesto por rubro'!B16</f>
        <v>Auxilio Transporte</v>
      </c>
      <c r="D96" s="62">
        <f t="shared" si="3"/>
        <v>5</v>
      </c>
      <c r="E96" s="53">
        <f t="shared" si="4"/>
        <v>500000</v>
      </c>
    </row>
  </sheetData>
  <mergeCells count="27">
    <mergeCell ref="B2:J2"/>
    <mergeCell ref="D3:I3"/>
    <mergeCell ref="J44:J56"/>
    <mergeCell ref="J3:J4"/>
    <mergeCell ref="B3:B4"/>
    <mergeCell ref="C3:C4"/>
    <mergeCell ref="B44:B56"/>
    <mergeCell ref="C44:C56"/>
    <mergeCell ref="J18:J30"/>
    <mergeCell ref="B18:B30"/>
    <mergeCell ref="C18:C30"/>
    <mergeCell ref="B87:B96"/>
    <mergeCell ref="B83:I83"/>
    <mergeCell ref="B70:B82"/>
    <mergeCell ref="C70:C82"/>
    <mergeCell ref="J70:J82"/>
    <mergeCell ref="B57:B69"/>
    <mergeCell ref="C57:C69"/>
    <mergeCell ref="J57:J69"/>
    <mergeCell ref="B86:D86"/>
    <mergeCell ref="K3:K4"/>
    <mergeCell ref="B5:B17"/>
    <mergeCell ref="C5:C17"/>
    <mergeCell ref="J5:J17"/>
    <mergeCell ref="B31:B43"/>
    <mergeCell ref="C31:C43"/>
    <mergeCell ref="J31:J43"/>
  </mergeCells>
  <pageMargins left="0.7" right="0.7" top="0.75" bottom="0.75" header="0.3" footer="0.3"/>
  <pageSetup scale="34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'Presupuesto por rubro'!$B$7:$B$16</xm:f>
          </x14:formula1>
          <xm:sqref>D5:D82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L32"/>
  <sheetViews>
    <sheetView topLeftCell="B1" zoomScale="67" zoomScaleNormal="67" workbookViewId="0">
      <selection activeCell="B1" sqref="B1"/>
    </sheetView>
  </sheetViews>
  <sheetFormatPr defaultColWidth="11.42578125" defaultRowHeight="15"/>
  <cols>
    <col min="2" max="2" width="59.28515625" customWidth="1"/>
    <col min="3" max="38" width="3.85546875" style="77" customWidth="1"/>
  </cols>
  <sheetData>
    <row r="1" spans="2:38">
      <c r="B1" t="s">
        <v>94</v>
      </c>
    </row>
    <row r="2" spans="2:38">
      <c r="C2" s="130" t="s">
        <v>95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 t="s">
        <v>96</v>
      </c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 t="s">
        <v>97</v>
      </c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</row>
    <row r="3" spans="2:38">
      <c r="C3" s="131" t="s">
        <v>98</v>
      </c>
      <c r="D3" s="131"/>
      <c r="E3" s="131"/>
      <c r="F3" s="131"/>
      <c r="G3" s="131" t="s">
        <v>99</v>
      </c>
      <c r="H3" s="131"/>
      <c r="I3" s="131"/>
      <c r="J3" s="131"/>
      <c r="K3" s="132" t="s">
        <v>100</v>
      </c>
      <c r="L3" s="132"/>
      <c r="M3" s="132"/>
      <c r="N3" s="132"/>
      <c r="O3" s="131" t="s">
        <v>101</v>
      </c>
      <c r="P3" s="131"/>
      <c r="Q3" s="131"/>
      <c r="R3" s="131"/>
      <c r="S3" s="131" t="s">
        <v>102</v>
      </c>
      <c r="T3" s="131"/>
      <c r="U3" s="131"/>
      <c r="V3" s="131"/>
      <c r="W3" s="132" t="s">
        <v>103</v>
      </c>
      <c r="X3" s="132"/>
      <c r="Y3" s="132"/>
      <c r="Z3" s="132"/>
      <c r="AA3" s="131" t="s">
        <v>104</v>
      </c>
      <c r="AB3" s="131"/>
      <c r="AC3" s="131"/>
      <c r="AD3" s="131"/>
      <c r="AE3" s="131" t="s">
        <v>105</v>
      </c>
      <c r="AF3" s="131"/>
      <c r="AG3" s="131"/>
      <c r="AH3" s="131"/>
      <c r="AI3" s="132" t="s">
        <v>106</v>
      </c>
      <c r="AJ3" s="132"/>
      <c r="AK3" s="132"/>
      <c r="AL3" s="132"/>
    </row>
    <row r="4" spans="2:38" ht="15.75" thickBot="1">
      <c r="C4" s="88" t="s">
        <v>107</v>
      </c>
      <c r="D4" s="88" t="s">
        <v>108</v>
      </c>
      <c r="E4" s="88" t="s">
        <v>109</v>
      </c>
      <c r="F4" s="88" t="s">
        <v>110</v>
      </c>
      <c r="G4" s="88" t="s">
        <v>111</v>
      </c>
      <c r="H4" s="88" t="s">
        <v>112</v>
      </c>
      <c r="I4" s="88" t="s">
        <v>113</v>
      </c>
      <c r="J4" s="88" t="s">
        <v>114</v>
      </c>
      <c r="K4" s="88" t="s">
        <v>115</v>
      </c>
      <c r="L4" s="88" t="s">
        <v>116</v>
      </c>
      <c r="M4" s="88" t="s">
        <v>117</v>
      </c>
      <c r="N4" s="89" t="s">
        <v>118</v>
      </c>
      <c r="O4" s="88" t="s">
        <v>119</v>
      </c>
      <c r="P4" s="88" t="s">
        <v>120</v>
      </c>
      <c r="Q4" s="88" t="s">
        <v>121</v>
      </c>
      <c r="R4" s="88" t="s">
        <v>122</v>
      </c>
      <c r="S4" s="88" t="s">
        <v>123</v>
      </c>
      <c r="T4" s="88" t="s">
        <v>124</v>
      </c>
      <c r="U4" s="88" t="s">
        <v>125</v>
      </c>
      <c r="V4" s="88" t="s">
        <v>126</v>
      </c>
      <c r="W4" s="88" t="s">
        <v>127</v>
      </c>
      <c r="X4" s="88" t="s">
        <v>128</v>
      </c>
      <c r="Y4" s="88" t="s">
        <v>129</v>
      </c>
      <c r="Z4" s="89" t="s">
        <v>130</v>
      </c>
      <c r="AA4" s="88" t="s">
        <v>131</v>
      </c>
      <c r="AB4" s="88" t="s">
        <v>132</v>
      </c>
      <c r="AC4" s="88" t="s">
        <v>133</v>
      </c>
      <c r="AD4" s="88" t="s">
        <v>134</v>
      </c>
      <c r="AE4" s="88" t="s">
        <v>135</v>
      </c>
      <c r="AF4" s="88" t="s">
        <v>136</v>
      </c>
      <c r="AG4" s="88" t="s">
        <v>137</v>
      </c>
      <c r="AH4" s="88" t="s">
        <v>138</v>
      </c>
      <c r="AI4" s="88" t="s">
        <v>139</v>
      </c>
      <c r="AJ4" s="89" t="s">
        <v>140</v>
      </c>
      <c r="AK4" s="89" t="s">
        <v>141</v>
      </c>
      <c r="AL4" s="89" t="s">
        <v>142</v>
      </c>
    </row>
    <row r="5" spans="2:38">
      <c r="B5" s="83" t="s">
        <v>143</v>
      </c>
      <c r="C5" s="80"/>
      <c r="D5" s="80"/>
      <c r="E5" s="80"/>
      <c r="F5" s="80"/>
      <c r="G5" s="80"/>
      <c r="H5" s="80"/>
      <c r="I5" s="80"/>
      <c r="J5" s="80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2:38">
      <c r="B6" s="84" t="s">
        <v>144</v>
      </c>
      <c r="C6" s="81"/>
      <c r="D6" s="81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</row>
    <row r="7" spans="2:38">
      <c r="B7" s="84" t="s">
        <v>145</v>
      </c>
      <c r="C7" s="88"/>
      <c r="D7" s="88"/>
      <c r="E7" s="81"/>
      <c r="F7" s="81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</row>
    <row r="8" spans="2:38">
      <c r="B8" s="84" t="s">
        <v>146</v>
      </c>
      <c r="C8" s="88"/>
      <c r="D8" s="88"/>
      <c r="E8" s="88"/>
      <c r="F8" s="88"/>
      <c r="G8" s="81"/>
      <c r="H8" s="81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</row>
    <row r="9" spans="2:38" ht="15.75" thickBot="1">
      <c r="B9" s="85" t="s">
        <v>147</v>
      </c>
      <c r="C9" s="88"/>
      <c r="D9" s="88"/>
      <c r="E9" s="81"/>
      <c r="F9" s="81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</row>
    <row r="10" spans="2:38">
      <c r="B10" s="83" t="s">
        <v>148</v>
      </c>
      <c r="C10" s="88"/>
      <c r="D10" s="88"/>
      <c r="E10" s="88"/>
      <c r="F10" s="88"/>
      <c r="G10" s="88"/>
      <c r="H10" s="88"/>
      <c r="I10" s="88"/>
      <c r="J10" s="88"/>
      <c r="K10" s="80"/>
      <c r="L10" s="80"/>
      <c r="M10" s="80"/>
      <c r="N10" s="80"/>
      <c r="O10" s="80"/>
      <c r="P10" s="80"/>
      <c r="Q10" s="80"/>
      <c r="R10" s="80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</row>
    <row r="11" spans="2:38">
      <c r="B11" s="84" t="s">
        <v>149</v>
      </c>
      <c r="C11" s="88"/>
      <c r="D11" s="88"/>
      <c r="E11" s="88"/>
      <c r="F11" s="88"/>
      <c r="G11" s="88"/>
      <c r="H11" s="88"/>
      <c r="I11" s="88"/>
      <c r="J11" s="88"/>
      <c r="K11" s="81"/>
      <c r="L11" s="81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</row>
    <row r="12" spans="2:38">
      <c r="B12" s="84" t="s">
        <v>150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1"/>
      <c r="N12" s="81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</row>
    <row r="13" spans="2:38">
      <c r="B13" s="84" t="s">
        <v>151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1"/>
      <c r="P13" s="81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</row>
    <row r="14" spans="2:38" ht="15.75" thickBot="1">
      <c r="B14" s="85" t="s">
        <v>152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1"/>
      <c r="N14" s="81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</row>
    <row r="15" spans="2:38" ht="15.75" thickBot="1">
      <c r="B15" s="87" t="s">
        <v>153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9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</row>
    <row r="16" spans="2:38">
      <c r="B16" s="86" t="s">
        <v>154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0"/>
      <c r="T16" s="80"/>
      <c r="U16" s="80"/>
      <c r="V16" s="80"/>
      <c r="W16" s="80"/>
      <c r="X16" s="80"/>
      <c r="Y16" s="80"/>
      <c r="Z16" s="80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</row>
    <row r="17" spans="2:38">
      <c r="B17" s="84" t="s">
        <v>155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1"/>
      <c r="T17" s="81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</row>
    <row r="18" spans="2:38">
      <c r="B18" s="84" t="s">
        <v>156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1"/>
      <c r="V18" s="81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</row>
    <row r="19" spans="2:38">
      <c r="B19" s="84" t="s">
        <v>151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1"/>
      <c r="X19" s="81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</row>
    <row r="20" spans="2:38" ht="15.75" thickBot="1">
      <c r="B20" s="85" t="s">
        <v>152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1"/>
      <c r="V20" s="81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</row>
    <row r="21" spans="2:38" ht="15.75" thickBot="1">
      <c r="B21" s="87" t="s">
        <v>157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9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</row>
    <row r="22" spans="2:38">
      <c r="B22" s="82" t="s">
        <v>158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0"/>
      <c r="AB22" s="80"/>
      <c r="AC22" s="80"/>
      <c r="AD22" s="80"/>
      <c r="AE22" s="80"/>
      <c r="AF22" s="80"/>
      <c r="AG22" s="80"/>
      <c r="AH22" s="80"/>
      <c r="AI22" s="88"/>
      <c r="AJ22" s="88"/>
      <c r="AK22" s="88"/>
      <c r="AL22" s="88"/>
    </row>
    <row r="23" spans="2:38">
      <c r="B23" s="79" t="s">
        <v>159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1"/>
      <c r="AB23" s="81"/>
      <c r="AC23" s="88"/>
      <c r="AD23" s="88"/>
      <c r="AE23" s="88"/>
      <c r="AF23" s="88"/>
      <c r="AG23" s="88"/>
      <c r="AH23" s="88"/>
      <c r="AI23" s="88"/>
      <c r="AJ23" s="88"/>
      <c r="AK23" s="88"/>
      <c r="AL23" s="88"/>
    </row>
    <row r="24" spans="2:38">
      <c r="B24" s="79" t="s">
        <v>160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1"/>
      <c r="AD24" s="81"/>
      <c r="AE24" s="88"/>
      <c r="AF24" s="88"/>
      <c r="AG24" s="88"/>
      <c r="AH24" s="88"/>
      <c r="AI24" s="88"/>
      <c r="AJ24" s="88"/>
      <c r="AK24" s="88"/>
      <c r="AL24" s="88"/>
    </row>
    <row r="25" spans="2:38">
      <c r="B25" s="79" t="s">
        <v>161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1"/>
      <c r="AF25" s="81"/>
      <c r="AG25" s="88"/>
      <c r="AH25" s="88"/>
      <c r="AI25" s="88"/>
      <c r="AJ25" s="88"/>
      <c r="AK25" s="88"/>
      <c r="AL25" s="88"/>
    </row>
    <row r="26" spans="2:38">
      <c r="B26" s="79" t="s">
        <v>162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1"/>
      <c r="AD26" s="81"/>
      <c r="AE26" s="88"/>
      <c r="AF26" s="88"/>
      <c r="AG26" s="88"/>
      <c r="AH26" s="88"/>
      <c r="AI26" s="88"/>
      <c r="AJ26" s="88"/>
      <c r="AK26" s="88"/>
      <c r="AL26" s="88"/>
    </row>
    <row r="27" spans="2:38">
      <c r="B27" s="78" t="s">
        <v>163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0"/>
      <c r="AB27" s="80"/>
      <c r="AC27" s="80"/>
      <c r="AD27" s="80"/>
      <c r="AE27" s="80"/>
      <c r="AF27" s="80"/>
      <c r="AG27" s="80"/>
      <c r="AH27" s="80"/>
      <c r="AI27" s="88"/>
      <c r="AJ27" s="88"/>
      <c r="AK27" s="88"/>
      <c r="AL27" s="88"/>
    </row>
    <row r="28" spans="2:38">
      <c r="B28" s="79" t="s">
        <v>164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1"/>
      <c r="AB28" s="81"/>
      <c r="AC28" s="88"/>
      <c r="AD28" s="88"/>
      <c r="AE28" s="88"/>
      <c r="AF28" s="88"/>
      <c r="AG28" s="88"/>
      <c r="AH28" s="88"/>
      <c r="AI28" s="88"/>
      <c r="AJ28" s="81"/>
      <c r="AK28" s="88"/>
      <c r="AL28" s="88"/>
    </row>
    <row r="29" spans="2:38">
      <c r="B29" s="79" t="s">
        <v>165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1"/>
      <c r="AD29" s="81"/>
      <c r="AE29" s="88"/>
      <c r="AF29" s="88"/>
      <c r="AG29" s="88"/>
      <c r="AH29" s="88"/>
      <c r="AI29" s="88"/>
      <c r="AJ29" s="88"/>
      <c r="AK29" s="81"/>
      <c r="AL29" s="88"/>
    </row>
    <row r="30" spans="2:38">
      <c r="B30" s="79" t="s">
        <v>166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1"/>
      <c r="AF30" s="81"/>
      <c r="AG30" s="88"/>
      <c r="AH30" s="88"/>
      <c r="AI30" s="88"/>
      <c r="AJ30" s="88"/>
      <c r="AK30" s="81"/>
      <c r="AL30" s="88"/>
    </row>
    <row r="31" spans="2:38" ht="15.75" thickBot="1">
      <c r="B31" s="79" t="s">
        <v>167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1"/>
      <c r="AD31" s="81"/>
      <c r="AE31" s="88"/>
      <c r="AF31" s="88"/>
      <c r="AG31" s="88"/>
      <c r="AH31" s="88"/>
      <c r="AI31" s="88"/>
      <c r="AJ31" s="88"/>
      <c r="AK31" s="88"/>
      <c r="AL31" s="81"/>
    </row>
    <row r="32" spans="2:38" ht="15.75" thickBot="1">
      <c r="B32" s="87" t="s">
        <v>168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9"/>
      <c r="AK32" s="89"/>
      <c r="AL32" s="89"/>
    </row>
  </sheetData>
  <mergeCells count="12">
    <mergeCell ref="C2:N2"/>
    <mergeCell ref="O2:Z2"/>
    <mergeCell ref="AA2:AL2"/>
    <mergeCell ref="AA3:AD3"/>
    <mergeCell ref="AE3:AH3"/>
    <mergeCell ref="AI3:AL3"/>
    <mergeCell ref="C3:F3"/>
    <mergeCell ref="G3:J3"/>
    <mergeCell ref="K3:N3"/>
    <mergeCell ref="O3:R3"/>
    <mergeCell ref="S3:V3"/>
    <mergeCell ref="W3:Z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2021-06-30T16:38:03Z</dcterms:created>
  <dcterms:modified xsi:type="dcterms:W3CDTF">2026-03-25T14:55:10Z</dcterms:modified>
  <cp:category/>
  <cp:contentStatus/>
</cp:coreProperties>
</file>